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5" windowWidth="10035" windowHeight="8175" activeTab="1"/>
  </bookViews>
  <sheets>
    <sheet name="титул" sheetId="1" r:id="rId1"/>
    <sheet name="план" sheetId="2" r:id="rId2"/>
  </sheets>
  <definedNames>
    <definedName name="_xlnm.Print_Titles" localSheetId="1">'план'!$8:$8</definedName>
    <definedName name="_xlnm.Print_Area" localSheetId="1">'план'!$A$1:$R$55</definedName>
    <definedName name="_xlnm.Print_Area" localSheetId="0">'титул'!$A$1:$BB$27</definedName>
  </definedNames>
  <calcPr fullCalcOnLoad="1"/>
</workbook>
</file>

<file path=xl/sharedStrings.xml><?xml version="1.0" encoding="utf-8"?>
<sst xmlns="http://schemas.openxmlformats.org/spreadsheetml/2006/main" count="188" uniqueCount="152">
  <si>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</si>
  <si>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</si>
  <si>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</si>
  <si>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</si>
  <si>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</si>
  <si>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</si>
  <si>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</si>
  <si>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</si>
  <si>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</si>
  <si>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</si>
  <si>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</si>
  <si>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Курс</t>
  </si>
  <si>
    <t>Д</t>
  </si>
  <si>
    <t>Теоретичне навчання</t>
  </si>
  <si>
    <t>ЗАТВЕРДЖУЮ</t>
  </si>
  <si>
    <t>Донбаська державна машинобудівна академія</t>
  </si>
  <si>
    <t>НАВЧАЛЬНИЙ ПЛАН</t>
  </si>
  <si>
    <t>С</t>
  </si>
  <si>
    <t>Практика</t>
  </si>
  <si>
    <t>П</t>
  </si>
  <si>
    <t>Дипломне проектування</t>
  </si>
  <si>
    <t>Загальний обсяг</t>
  </si>
  <si>
    <t>самостійні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</si>
  <si>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</si>
  <si>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</si>
  <si>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</si>
  <si>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</si>
  <si>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</si>
  <si>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Ректор __________________</t>
  </si>
  <si>
    <t>Н</t>
  </si>
  <si>
    <t>Кредити ECTS</t>
  </si>
  <si>
    <t>Охорона праці в галузі</t>
  </si>
  <si>
    <t>Цифрові системи керування і обробки інформації</t>
  </si>
  <si>
    <t>Електропривод загальнопромислових механізмів</t>
  </si>
  <si>
    <t>Гнучке автоматизоване виробництво</t>
  </si>
  <si>
    <t>Монтаж, обслуговування і ремонт систем керування</t>
  </si>
  <si>
    <t>Гідропневмоприводи і пристрої автоматики</t>
  </si>
  <si>
    <t>Проектування мікроприводів</t>
  </si>
  <si>
    <t>Теорія оптимального управління</t>
  </si>
  <si>
    <t>Справка</t>
  </si>
  <si>
    <t>Триместр</t>
  </si>
  <si>
    <t>Основи теорії керування якістю технологічних систем</t>
  </si>
  <si>
    <t>Синтез і оптимізація інформаційних мереж</t>
  </si>
  <si>
    <t>Кількість аудиторних годин по курсах і триместрах</t>
  </si>
  <si>
    <t>ДП</t>
  </si>
  <si>
    <t>Переддипломна практика</t>
  </si>
  <si>
    <t>Цифрові системи керування і обробки інформації (курсовий проект)</t>
  </si>
  <si>
    <r>
      <t xml:space="preserve">підготовки: </t>
    </r>
    <r>
      <rPr>
        <b/>
        <sz val="14"/>
        <rFont val="Times New Roman"/>
        <family val="1"/>
      </rPr>
      <t>спеціаліста</t>
    </r>
  </si>
  <si>
    <t>2 тижні захист ДП</t>
  </si>
  <si>
    <t>Системне адміністрування</t>
  </si>
  <si>
    <t>ЗД</t>
  </si>
  <si>
    <t>Захист дипломного проекту</t>
  </si>
  <si>
    <t>Разом п.1.2.:</t>
  </si>
  <si>
    <t>Всьго за практичну підготовку та державну атестацію:</t>
  </si>
  <si>
    <t>2. ВИБІРКОВІ НАВЧАЛЬНІ ДИСЦИПЛІНИ</t>
  </si>
  <si>
    <t>2.1. Дисципліни самостійного вибору навчального закладу</t>
  </si>
  <si>
    <t>Разом п.2.1.:</t>
  </si>
  <si>
    <t>Разом п.2.2.:</t>
  </si>
  <si>
    <t>Всьго за вибірковими дисциплінами</t>
  </si>
  <si>
    <t>Всьго за нормативними дисциплінами:</t>
  </si>
  <si>
    <t>ЗАГАЛЬНА КІЛЬКІСТЬ</t>
  </si>
  <si>
    <t>ЗАГАЛЬНА КІЛЬКІСТЬ (для спеціаліста)</t>
  </si>
  <si>
    <t>ЗАГАЛЬНА КІЛЬКІСТЬ ГОДИН (в сесію)</t>
  </si>
  <si>
    <t>Міністерство освіти і науки України</t>
  </si>
  <si>
    <t>Н/</t>
  </si>
  <si>
    <t>С/Н</t>
  </si>
  <si>
    <t>12+20+8</t>
  </si>
  <si>
    <t>Системи програмування верстатних комплексів</t>
  </si>
  <si>
    <t>Дипломний проект</t>
  </si>
  <si>
    <t>I</t>
  </si>
  <si>
    <t>Форма державної атестації (екзамен,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</si>
  <si>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</si>
  <si>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</si>
  <si>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</si>
  <si>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</si>
  <si>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Держ. атест.</t>
  </si>
  <si>
    <t xml:space="preserve">       II. ЗВЕДЕНІ ДАНІ ПРО БЮДЖЕТ ЧАСУ, тижні                            ІІІ. ПРАКТИКА                            IV. ДЕРЖАВНА АТЕСТАЦІЯ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</si>
  <si>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</si>
  <si>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Липень</t>
  </si>
  <si>
    <t>I. Графік навчального процесу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</si>
  <si>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</si>
  <si>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>на основі ОПП підготовки бакалавра</t>
  </si>
  <si>
    <t>Строк навчання  -  1 рік</t>
  </si>
  <si>
    <t>Кваліфікація: Інженер з автоматизованих систем керування виробництвом, викладач професійного  навчально-виховного закладу</t>
  </si>
  <si>
    <t>1 курс</t>
  </si>
  <si>
    <t>наставна</t>
  </si>
  <si>
    <t>в триместрі</t>
  </si>
  <si>
    <t>10 тижнів дипломування</t>
  </si>
  <si>
    <t>3 тижні в 3 триместрі</t>
  </si>
  <si>
    <t>Підготовка дипломного проекту</t>
  </si>
  <si>
    <t>План навчального процесу на 2015/2016 н.р. (АВП спеціаліст ЗО)</t>
  </si>
  <si>
    <t>№ дисципл.</t>
  </si>
  <si>
    <t>Розподіл за триместрами</t>
  </si>
  <si>
    <t>Кількість годин</t>
  </si>
  <si>
    <t>аудиторних</t>
  </si>
  <si>
    <t>екзамени</t>
  </si>
  <si>
    <t>заліки</t>
  </si>
  <si>
    <t>курсові</t>
  </si>
  <si>
    <t>Всього</t>
  </si>
  <si>
    <t>у тому числі</t>
  </si>
  <si>
    <t xml:space="preserve">проекти </t>
  </si>
  <si>
    <t>роботи</t>
  </si>
  <si>
    <t>лекції</t>
  </si>
  <si>
    <t>лабораторні</t>
  </si>
  <si>
    <t>практич</t>
  </si>
  <si>
    <t>4. ДЕРЖАВНА АТЕСТАЦІЯ</t>
  </si>
  <si>
    <t>3. ПРАКТИЧНА ПІДГОТОВКА</t>
  </si>
  <si>
    <t>1.2.1</t>
  </si>
  <si>
    <t>1.2.2</t>
  </si>
  <si>
    <t>2.1.1</t>
  </si>
  <si>
    <t>2.1.2</t>
  </si>
  <si>
    <t>2.2.1</t>
  </si>
  <si>
    <t>3.1</t>
  </si>
  <si>
    <t>3.2</t>
  </si>
  <si>
    <t>4.1</t>
  </si>
  <si>
    <t>1.3. Дисципліни професійної підготовки</t>
  </si>
  <si>
    <t>1.3.1</t>
  </si>
  <si>
    <t>1.3.2</t>
  </si>
  <si>
    <t>1.3.4</t>
  </si>
  <si>
    <t>Разом п.1.3.:</t>
  </si>
  <si>
    <t>18/0</t>
  </si>
  <si>
    <t>2.2.2</t>
  </si>
  <si>
    <t>2.2.3</t>
  </si>
  <si>
    <t>2.2. Дисципліни вільного вибору студента</t>
  </si>
  <si>
    <r>
      <t>__________(</t>
    </r>
    <r>
      <rPr>
        <u val="single"/>
        <sz val="14"/>
        <rFont val="Times New Roman"/>
        <family val="1"/>
      </rPr>
      <t>Ковальов В.Д.)</t>
    </r>
  </si>
  <si>
    <t>1.2 Дисципліни природничо-наукової (фундаментальної ) підготовки</t>
  </si>
  <si>
    <t>Охорона праці в галузі та цивільний захист</t>
  </si>
  <si>
    <t>1.2.1.1</t>
  </si>
  <si>
    <t>1.2.1.2</t>
  </si>
  <si>
    <t>Цивільний захист</t>
  </si>
  <si>
    <t>1.3.5</t>
  </si>
  <si>
    <t>1.3.5.1</t>
  </si>
  <si>
    <t>1.3.5.2</t>
  </si>
  <si>
    <t>"___" ____________ 2016  р.</t>
  </si>
  <si>
    <t>галузь знань: 15 "Автоматизація та приладобудування  "</t>
  </si>
  <si>
    <r>
      <t>спеціальність : 151</t>
    </r>
    <r>
      <rPr>
        <b/>
        <sz val="14"/>
        <rFont val="Times New Roman"/>
        <family val="1"/>
      </rPr>
      <t xml:space="preserve"> "Автоматизація та комп'ютерно-інтегровані технології"</t>
    </r>
  </si>
  <si>
    <r>
      <t xml:space="preserve">спеціалізація: </t>
    </r>
    <r>
      <rPr>
        <b/>
        <sz val="14"/>
        <rFont val="Times New Roman"/>
        <family val="1"/>
      </rPr>
      <t xml:space="preserve"> "Автоматизоване управління технологічними процесами"</t>
    </r>
  </si>
  <si>
    <t>Перед-дипломна</t>
  </si>
  <si>
    <t>Зав.кафедри АВП</t>
  </si>
  <si>
    <t>Г.П. Клименко</t>
  </si>
  <si>
    <t>Декан факультету ФАМІТ</t>
  </si>
  <si>
    <t>С.В. Подлєсний</t>
  </si>
  <si>
    <t>К</t>
  </si>
  <si>
    <t>/С</t>
  </si>
  <si>
    <t>Настановна та екзаменаційна сесія</t>
  </si>
  <si>
    <t>Виконання дипломн. проекту</t>
  </si>
  <si>
    <t>Канікули</t>
  </si>
  <si>
    <t>1. ОБОВ'ЯЗКОВІ НАВЧАЛЬНІ ДИСЦИПЛІНИ</t>
  </si>
  <si>
    <t>4/0</t>
  </si>
  <si>
    <t>8/0</t>
  </si>
  <si>
    <t>0/4</t>
  </si>
  <si>
    <t>0/2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</si>
</sst>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 applyProtection="1">
      <alignment vertical="center"/>
      <protection/>
    </xf>
    <xf numFmtId="180" fontId="59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82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2" fontId="6" fillId="0" borderId="18" xfId="0" applyNumberFormat="1" applyFont="1" applyFill="1" applyBorder="1" applyAlignment="1">
      <alignment horizontal="center" vertical="center" wrapText="1"/>
    </xf>
    <xf numFmtId="182" fontId="6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82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182" fontId="6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180" fontId="2" fillId="0" borderId="23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182" fontId="2" fillId="33" borderId="10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right" vertical="center"/>
      <protection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5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49" fontId="7" fillId="0" borderId="0" xfId="53" applyNumberFormat="1" applyFont="1" applyBorder="1" applyAlignment="1">
      <alignment horizontal="right" vertical="center"/>
      <protection/>
    </xf>
    <xf numFmtId="0" fontId="17" fillId="0" borderId="0" xfId="53" applyFont="1">
      <alignment/>
      <protection/>
    </xf>
    <xf numFmtId="0" fontId="7" fillId="0" borderId="0" xfId="53" applyFont="1">
      <alignment/>
      <protection/>
    </xf>
    <xf numFmtId="0" fontId="19" fillId="0" borderId="0" xfId="0" applyFont="1" applyAlignment="1">
      <alignment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13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2" fontId="6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8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81" fontId="2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33" borderId="22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vertical="center"/>
      <protection/>
    </xf>
    <xf numFmtId="49" fontId="6" fillId="0" borderId="41" xfId="0" applyNumberFormat="1" applyFont="1" applyFill="1" applyBorder="1" applyAlignment="1" applyProtection="1">
      <alignment vertical="center"/>
      <protection/>
    </xf>
    <xf numFmtId="1" fontId="2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left" vertical="center" wrapText="1"/>
    </xf>
    <xf numFmtId="181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>
      <alignment horizontal="center" vertical="center" wrapText="1"/>
    </xf>
    <xf numFmtId="180" fontId="2" fillId="0" borderId="40" xfId="0" applyNumberFormat="1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81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>
      <alignment horizontal="center" vertical="center" wrapText="1"/>
    </xf>
    <xf numFmtId="182" fontId="6" fillId="0" borderId="44" xfId="0" applyNumberFormat="1" applyFont="1" applyFill="1" applyBorder="1" applyAlignment="1">
      <alignment horizontal="center" vertical="center" wrapText="1"/>
    </xf>
    <xf numFmtId="180" fontId="2" fillId="0" borderId="45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180" fontId="2" fillId="0" borderId="45" xfId="0" applyNumberFormat="1" applyFont="1" applyFill="1" applyBorder="1" applyAlignment="1" applyProtection="1">
      <alignment vertical="center"/>
      <protection/>
    </xf>
    <xf numFmtId="182" fontId="2" fillId="0" borderId="34" xfId="0" applyNumberFormat="1" applyFont="1" applyFill="1" applyBorder="1" applyAlignment="1">
      <alignment horizontal="center" vertical="center" wrapText="1"/>
    </xf>
    <xf numFmtId="182" fontId="2" fillId="0" borderId="45" xfId="0" applyNumberFormat="1" applyFont="1" applyFill="1" applyBorder="1" applyAlignment="1">
      <alignment horizontal="center" vertical="center" wrapText="1"/>
    </xf>
    <xf numFmtId="182" fontId="2" fillId="0" borderId="44" xfId="0" applyNumberFormat="1" applyFont="1" applyFill="1" applyBorder="1" applyAlignment="1">
      <alignment horizontal="center" vertical="center" wrapText="1"/>
    </xf>
    <xf numFmtId="182" fontId="2" fillId="0" borderId="46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182" fontId="6" fillId="0" borderId="49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0" fontId="2" fillId="0" borderId="50" xfId="0" applyNumberFormat="1" applyFont="1" applyFill="1" applyBorder="1" applyAlignment="1" applyProtection="1">
      <alignment vertical="center"/>
      <protection/>
    </xf>
    <xf numFmtId="182" fontId="2" fillId="0" borderId="5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82" fontId="2" fillId="0" borderId="31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82" fontId="2" fillId="0" borderId="52" xfId="0" applyNumberFormat="1" applyFont="1" applyFill="1" applyBorder="1" applyAlignment="1">
      <alignment horizontal="center" vertical="center" wrapText="1"/>
    </xf>
    <xf numFmtId="182" fontId="2" fillId="0" borderId="41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81" fontId="2" fillId="0" borderId="53" xfId="0" applyNumberFormat="1" applyFont="1" applyFill="1" applyBorder="1" applyAlignment="1" applyProtection="1">
      <alignment horizontal="center" vertical="center"/>
      <protection/>
    </xf>
    <xf numFmtId="182" fontId="2" fillId="0" borderId="54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 wrapText="1"/>
    </xf>
    <xf numFmtId="182" fontId="60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vertical="center"/>
      <protection/>
    </xf>
    <xf numFmtId="49" fontId="6" fillId="0" borderId="56" xfId="0" applyNumberFormat="1" applyFont="1" applyFill="1" applyBorder="1" applyAlignment="1" applyProtection="1">
      <alignment vertical="center"/>
      <protection/>
    </xf>
    <xf numFmtId="182" fontId="6" fillId="0" borderId="35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left" vertical="center" wrapText="1"/>
    </xf>
    <xf numFmtId="180" fontId="2" fillId="0" borderId="34" xfId="0" applyNumberFormat="1" applyFont="1" applyFill="1" applyBorder="1" applyAlignment="1" applyProtection="1">
      <alignment vertical="center"/>
      <protection/>
    </xf>
    <xf numFmtId="180" fontId="2" fillId="0" borderId="34" xfId="0" applyNumberFormat="1" applyFont="1" applyFill="1" applyBorder="1" applyAlignment="1" applyProtection="1">
      <alignment horizontal="center" vertical="center"/>
      <protection/>
    </xf>
    <xf numFmtId="182" fontId="2" fillId="0" borderId="34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80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180" fontId="2" fillId="0" borderId="58" xfId="0" applyNumberFormat="1" applyFont="1" applyFill="1" applyBorder="1" applyAlignment="1" applyProtection="1">
      <alignment horizontal="center" vertical="center"/>
      <protection/>
    </xf>
    <xf numFmtId="182" fontId="2" fillId="0" borderId="58" xfId="0" applyNumberFormat="1" applyFont="1" applyFill="1" applyBorder="1" applyAlignment="1" applyProtection="1">
      <alignment horizontal="center" vertical="center"/>
      <protection/>
    </xf>
    <xf numFmtId="1" fontId="2" fillId="0" borderId="58" xfId="0" applyNumberFormat="1" applyFont="1" applyFill="1" applyBorder="1" applyAlignment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182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 vertical="center" wrapText="1"/>
    </xf>
    <xf numFmtId="1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181" fontId="2" fillId="0" borderId="58" xfId="0" applyNumberFormat="1" applyFont="1" applyFill="1" applyBorder="1" applyAlignment="1" applyProtection="1">
      <alignment horizontal="center" vertical="center"/>
      <protection/>
    </xf>
    <xf numFmtId="182" fontId="2" fillId="0" borderId="58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34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22" fillId="0" borderId="59" xfId="53" applyFont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9" fillId="0" borderId="2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49" fontId="5" fillId="0" borderId="26" xfId="53" applyNumberFormat="1" applyFont="1" applyBorder="1" applyAlignment="1" applyProtection="1">
      <alignment horizontal="left" vertical="center" wrapText="1"/>
      <protection locked="0"/>
    </xf>
    <xf numFmtId="0" fontId="17" fillId="0" borderId="6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7" fillId="0" borderId="59" xfId="53" applyFont="1" applyBorder="1" applyAlignment="1">
      <alignment horizontal="center" vertical="center" wrapText="1"/>
      <protection/>
    </xf>
    <xf numFmtId="0" fontId="17" fillId="0" borderId="62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51" xfId="0" applyFont="1" applyBorder="1" applyAlignment="1">
      <alignment wrapText="1"/>
    </xf>
    <xf numFmtId="0" fontId="17" fillId="0" borderId="61" xfId="0" applyFont="1" applyBorder="1" applyAlignment="1">
      <alignment wrapText="1"/>
    </xf>
    <xf numFmtId="0" fontId="17" fillId="0" borderId="6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9" fillId="0" borderId="26" xfId="53" applyFont="1" applyBorder="1" applyAlignment="1">
      <alignment horizontal="center" vertical="center" wrapText="1"/>
      <protection/>
    </xf>
    <xf numFmtId="0" fontId="19" fillId="0" borderId="6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26" xfId="53" applyFont="1" applyBorder="1" applyAlignment="1">
      <alignment horizontal="center" vertical="center" wrapText="1"/>
      <protection/>
    </xf>
    <xf numFmtId="0" fontId="0" fillId="0" borderId="6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7" fillId="0" borderId="64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0" xfId="0" applyAlignment="1">
      <alignment wrapText="1"/>
    </xf>
    <xf numFmtId="0" fontId="0" fillId="0" borderId="51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7" fillId="0" borderId="62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180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5" xfId="0" applyNumberFormat="1" applyFont="1" applyFill="1" applyBorder="1" applyAlignment="1" applyProtection="1">
      <alignment horizontal="center" vertical="top" wrapText="1"/>
      <protection/>
    </xf>
    <xf numFmtId="186" fontId="5" fillId="0" borderId="66" xfId="0" applyNumberFormat="1" applyFont="1" applyFill="1" applyBorder="1" applyAlignment="1" applyProtection="1">
      <alignment horizontal="center" vertical="top" wrapText="1"/>
      <protection/>
    </xf>
    <xf numFmtId="186" fontId="5" fillId="0" borderId="67" xfId="0" applyNumberFormat="1" applyFont="1" applyFill="1" applyBorder="1" applyAlignment="1" applyProtection="1">
      <alignment horizontal="center" vertical="top" wrapText="1"/>
      <protection/>
    </xf>
    <xf numFmtId="186" fontId="5" fillId="0" borderId="68" xfId="0" applyNumberFormat="1" applyFont="1" applyFill="1" applyBorder="1" applyAlignment="1" applyProtection="1">
      <alignment horizontal="center" vertical="top" wrapText="1"/>
      <protection/>
    </xf>
    <xf numFmtId="186" fontId="5" fillId="0" borderId="63" xfId="0" applyNumberFormat="1" applyFont="1" applyFill="1" applyBorder="1" applyAlignment="1" applyProtection="1">
      <alignment horizontal="center" vertical="top" wrapText="1"/>
      <protection/>
    </xf>
    <xf numFmtId="186" fontId="5" fillId="0" borderId="69" xfId="0" applyNumberFormat="1" applyFont="1" applyFill="1" applyBorder="1" applyAlignment="1" applyProtection="1">
      <alignment horizontal="center" vertical="top" wrapText="1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86" fontId="7" fillId="0" borderId="25" xfId="0" applyNumberFormat="1" applyFont="1" applyFill="1" applyBorder="1" applyAlignment="1" applyProtection="1">
      <alignment horizontal="center" vertical="center"/>
      <protection/>
    </xf>
    <xf numFmtId="186" fontId="7" fillId="0" borderId="49" xfId="0" applyNumberFormat="1" applyFont="1" applyFill="1" applyBorder="1" applyAlignment="1" applyProtection="1">
      <alignment horizontal="center" vertical="center"/>
      <protection/>
    </xf>
    <xf numFmtId="186" fontId="7" fillId="0" borderId="70" xfId="0" applyNumberFormat="1" applyFont="1" applyFill="1" applyBorder="1" applyAlignment="1" applyProtection="1">
      <alignment horizontal="center" vertical="center"/>
      <protection/>
    </xf>
    <xf numFmtId="186" fontId="7" fillId="0" borderId="23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 textRotation="90"/>
      <protection/>
    </xf>
    <xf numFmtId="0" fontId="5" fillId="0" borderId="73" xfId="0" applyNumberFormat="1" applyFont="1" applyFill="1" applyBorder="1" applyAlignment="1" applyProtection="1">
      <alignment horizontal="center" vertical="center" textRotation="90"/>
      <protection/>
    </xf>
    <xf numFmtId="0" fontId="5" fillId="0" borderId="74" xfId="0" applyNumberFormat="1" applyFont="1" applyFill="1" applyBorder="1" applyAlignment="1" applyProtection="1">
      <alignment horizontal="center" vertical="center" textRotation="90"/>
      <protection/>
    </xf>
    <xf numFmtId="186" fontId="5" fillId="0" borderId="75" xfId="0" applyNumberFormat="1" applyFont="1" applyFill="1" applyBorder="1" applyAlignment="1" applyProtection="1">
      <alignment horizontal="center" vertical="center"/>
      <protection/>
    </xf>
    <xf numFmtId="186" fontId="5" fillId="0" borderId="76" xfId="0" applyNumberFormat="1" applyFont="1" applyFill="1" applyBorder="1" applyAlignment="1" applyProtection="1">
      <alignment horizontal="center" vertical="center"/>
      <protection/>
    </xf>
    <xf numFmtId="186" fontId="5" fillId="0" borderId="77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80" fontId="15" fillId="0" borderId="17" xfId="0" applyNumberFormat="1" applyFont="1" applyFill="1" applyBorder="1" applyAlignment="1" applyProtection="1">
      <alignment horizontal="center" vertical="center"/>
      <protection/>
    </xf>
    <xf numFmtId="180" fontId="15" fillId="0" borderId="16" xfId="0" applyNumberFormat="1" applyFont="1" applyFill="1" applyBorder="1" applyAlignment="1" applyProtection="1">
      <alignment horizontal="center" vertical="center"/>
      <protection/>
    </xf>
    <xf numFmtId="180" fontId="15" fillId="0" borderId="18" xfId="0" applyNumberFormat="1" applyFont="1" applyFill="1" applyBorder="1" applyAlignment="1" applyProtection="1">
      <alignment horizontal="center" vertical="center"/>
      <protection/>
    </xf>
    <xf numFmtId="186" fontId="5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7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8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84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8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9" xfId="0" applyFont="1" applyBorder="1" applyAlignment="1">
      <alignment horizontal="right" vertical="center" wrapText="1"/>
    </xf>
    <xf numFmtId="0" fontId="2" fillId="0" borderId="80" xfId="0" applyFont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180" fontId="7" fillId="0" borderId="63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6" fontId="5" fillId="0" borderId="86" xfId="0" applyNumberFormat="1" applyFont="1" applyFill="1" applyBorder="1" applyAlignment="1" applyProtection="1">
      <alignment horizontal="center" vertical="center" textRotation="90" wrapText="1"/>
      <protection/>
    </xf>
    <xf numFmtId="180" fontId="14" fillId="0" borderId="33" xfId="0" applyNumberFormat="1" applyFont="1" applyFill="1" applyBorder="1" applyAlignment="1" applyProtection="1">
      <alignment horizontal="center" vertical="center" wrapText="1"/>
      <protection/>
    </xf>
    <xf numFmtId="180" fontId="14" fillId="0" borderId="30" xfId="0" applyNumberFormat="1" applyFont="1" applyFill="1" applyBorder="1" applyAlignment="1" applyProtection="1">
      <alignment horizontal="center" vertical="center" wrapText="1"/>
      <protection/>
    </xf>
    <xf numFmtId="180" fontId="14" fillId="0" borderId="31" xfId="0" applyNumberFormat="1" applyFont="1" applyFill="1" applyBorder="1" applyAlignment="1" applyProtection="1">
      <alignment horizontal="center" vertical="center" wrapText="1"/>
      <protection/>
    </xf>
    <xf numFmtId="180" fontId="14" fillId="0" borderId="21" xfId="0" applyNumberFormat="1" applyFont="1" applyFill="1" applyBorder="1" applyAlignment="1" applyProtection="1">
      <alignment horizontal="center" vertical="center" wrapText="1"/>
      <protection/>
    </xf>
    <xf numFmtId="180" fontId="14" fillId="0" borderId="10" xfId="0" applyNumberFormat="1" applyFont="1" applyFill="1" applyBorder="1" applyAlignment="1" applyProtection="1">
      <alignment horizontal="center" vertical="center" wrapText="1"/>
      <protection/>
    </xf>
    <xf numFmtId="180" fontId="14" fillId="0" borderId="22" xfId="0" applyNumberFormat="1" applyFont="1" applyFill="1" applyBorder="1" applyAlignment="1" applyProtection="1">
      <alignment horizontal="center" vertical="center" wrapText="1"/>
      <protection/>
    </xf>
    <xf numFmtId="186" fontId="5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7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6" fontId="5" fillId="0" borderId="87" xfId="0" applyNumberFormat="1" applyFont="1" applyFill="1" applyBorder="1" applyAlignment="1" applyProtection="1">
      <alignment horizontal="center" vertical="center" textRotation="90" wrapText="1"/>
      <protection/>
    </xf>
    <xf numFmtId="187" fontId="15" fillId="0" borderId="17" xfId="0" applyNumberFormat="1" applyFont="1" applyFill="1" applyBorder="1" applyAlignment="1" applyProtection="1">
      <alignment horizontal="center" vertical="center"/>
      <protection/>
    </xf>
    <xf numFmtId="187" fontId="15" fillId="0" borderId="16" xfId="0" applyNumberFormat="1" applyFont="1" applyFill="1" applyBorder="1" applyAlignment="1" applyProtection="1">
      <alignment horizontal="center" vertical="center"/>
      <protection/>
    </xf>
    <xf numFmtId="187" fontId="15" fillId="0" borderId="34" xfId="0" applyNumberFormat="1" applyFont="1" applyFill="1" applyBorder="1" applyAlignment="1" applyProtection="1">
      <alignment horizontal="center" vertical="center"/>
      <protection/>
    </xf>
    <xf numFmtId="187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 applyProtection="1">
      <alignment horizontal="center" vertical="center"/>
      <protection/>
    </xf>
    <xf numFmtId="49" fontId="15" fillId="0" borderId="50" xfId="0" applyNumberFormat="1" applyFont="1" applyFill="1" applyBorder="1" applyAlignment="1" applyProtection="1">
      <alignment horizontal="center" vertical="center"/>
      <protection/>
    </xf>
    <xf numFmtId="181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88" xfId="0" applyNumberFormat="1" applyFont="1" applyFill="1" applyBorder="1" applyAlignment="1" applyProtection="1">
      <alignment horizontal="center" vertical="center" wrapText="1"/>
      <protection/>
    </xf>
    <xf numFmtId="186" fontId="5" fillId="0" borderId="89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right" vertical="center"/>
      <protection/>
    </xf>
    <xf numFmtId="0" fontId="16" fillId="0" borderId="63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182" fontId="2" fillId="0" borderId="19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1" xfId="0" applyNumberFormat="1" applyFont="1" applyFill="1" applyBorder="1" applyAlignment="1" applyProtection="1">
      <alignment horizontal="center" vertical="center" textRotation="90" wrapText="1"/>
      <protection/>
    </xf>
    <xf numFmtId="186" fontId="7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3" xfId="0" applyNumberFormat="1" applyFont="1" applyFill="1" applyBorder="1" applyAlignment="1" applyProtection="1">
      <alignment horizontal="center" vertical="center" textRotation="90" wrapText="1"/>
      <protection/>
    </xf>
    <xf numFmtId="180" fontId="12" fillId="0" borderId="17" xfId="0" applyNumberFormat="1" applyFont="1" applyFill="1" applyBorder="1" applyAlignment="1" applyProtection="1">
      <alignment horizontal="center" vertical="center"/>
      <protection/>
    </xf>
    <xf numFmtId="180" fontId="12" fillId="0" borderId="16" xfId="0" applyNumberFormat="1" applyFont="1" applyFill="1" applyBorder="1" applyAlignment="1" applyProtection="1">
      <alignment horizontal="center" vertical="center"/>
      <protection/>
    </xf>
    <xf numFmtId="180" fontId="12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182" fontId="2" fillId="0" borderId="61" xfId="0" applyNumberFormat="1" applyFont="1" applyFill="1" applyBorder="1" applyAlignment="1">
      <alignment horizontal="center" vertical="center" wrapText="1"/>
    </xf>
    <xf numFmtId="182" fontId="2" fillId="0" borderId="6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6" fontId="5" fillId="0" borderId="94" xfId="0" applyNumberFormat="1" applyFont="1" applyFill="1" applyBorder="1" applyAlignment="1" applyProtection="1">
      <alignment horizontal="center" vertical="center" wrapText="1"/>
      <protection/>
    </xf>
    <xf numFmtId="186" fontId="5" fillId="0" borderId="95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view="pageBreakPreview" zoomScale="70" zoomScaleNormal="50" zoomScaleSheetLayoutView="70" zoomScalePageLayoutView="0" workbookViewId="0" topLeftCell="A10">
      <selection activeCell="T26" sqref="T26:V26"/>
    </sheetView>
  </sheetViews>
  <sheetFormatPr defaultColWidth="3.25390625" defaultRowHeight="12.75"/>
  <cols>
    <col min="1" max="1" width="3.25390625" style="1" customWidth="1"/>
    <col min="2" max="2" width="4.875" style="1" customWidth="1"/>
    <col min="3" max="5" width="3.25390625" style="1" customWidth="1"/>
    <col min="6" max="6" width="3.875" style="1" customWidth="1"/>
    <col min="7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7" width="5.625" style="1" customWidth="1"/>
    <col min="18" max="18" width="3.25390625" style="1" customWidth="1"/>
    <col min="19" max="19" width="5.00390625" style="1" customWidth="1"/>
    <col min="20" max="20" width="3.2539062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5.375" style="1" customWidth="1"/>
    <col min="29" max="29" width="3.75390625" style="1" customWidth="1"/>
    <col min="30" max="30" width="4.25390625" style="1" customWidth="1"/>
    <col min="31" max="31" width="3.625" style="1" customWidth="1"/>
    <col min="32" max="32" width="4.625" style="1" customWidth="1"/>
    <col min="33" max="33" width="3.75390625" style="1" customWidth="1"/>
    <col min="34" max="34" width="4.25390625" style="1" customWidth="1"/>
    <col min="35" max="39" width="3.25390625" style="1" customWidth="1"/>
    <col min="40" max="40" width="6.625" style="1" customWidth="1"/>
    <col min="41" max="41" width="5.625" style="1" customWidth="1"/>
    <col min="42" max="42" width="4.125" style="1" customWidth="1"/>
    <col min="43" max="44" width="4.25390625" style="1" customWidth="1"/>
    <col min="45" max="47" width="3.25390625" style="1" customWidth="1"/>
    <col min="48" max="48" width="3.875" style="1" customWidth="1"/>
    <col min="49" max="16384" width="3.25390625" style="1" customWidth="1"/>
  </cols>
  <sheetData>
    <row r="1" spans="1:53" ht="18.75">
      <c r="A1" s="260" t="s">
        <v>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</row>
    <row r="2" spans="12:53" ht="22.5">
      <c r="L2" s="262" t="s">
        <v>63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4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</row>
    <row r="3" spans="1:53" ht="23.25">
      <c r="A3" s="261" t="s">
        <v>28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3" t="s">
        <v>15</v>
      </c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</row>
    <row r="4" spans="1:53" ht="22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108"/>
      <c r="M4" s="108"/>
      <c r="N4" s="266" t="s">
        <v>16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108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</row>
    <row r="5" spans="1:53" s="3" customFormat="1" ht="18.75" customHeight="1">
      <c r="A5" s="260" t="s">
        <v>124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 t="s">
        <v>47</v>
      </c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4" t="s">
        <v>83</v>
      </c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</row>
    <row r="6" spans="12:53" s="3" customFormat="1" ht="18.75">
      <c r="L6" s="269" t="s">
        <v>134</v>
      </c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</row>
    <row r="7" spans="1:53" s="3" customFormat="1" ht="18.75" customHeight="1">
      <c r="A7" s="260" t="s">
        <v>133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1" t="s">
        <v>135</v>
      </c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</row>
    <row r="8" spans="12:53" s="3" customFormat="1" ht="18.75">
      <c r="L8" s="323" t="s">
        <v>136</v>
      </c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264" t="s">
        <v>82</v>
      </c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</row>
    <row r="9" spans="12:54" s="3" customFormat="1" ht="18.75" customHeight="1"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5" t="s">
        <v>81</v>
      </c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106"/>
    </row>
    <row r="10" spans="12:54" s="3" customFormat="1" ht="18.75" customHeight="1">
      <c r="L10" s="261" t="s">
        <v>80</v>
      </c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107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</row>
    <row r="11" spans="37:54" s="3" customFormat="1" ht="18.75"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</row>
    <row r="12" spans="1:53" s="3" customFormat="1" ht="18.75">
      <c r="A12" s="287" t="s">
        <v>79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</row>
    <row r="13" spans="1:53" ht="19.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2"/>
      <c r="R13" s="32"/>
      <c r="S13" s="32"/>
      <c r="T13" s="32"/>
      <c r="U13" s="32"/>
      <c r="V13" s="32"/>
      <c r="W13" s="24"/>
      <c r="X13" s="24"/>
      <c r="Y13" s="24"/>
      <c r="Z13" s="24"/>
      <c r="AA13" s="24"/>
      <c r="AB13" s="24"/>
      <c r="AC13" s="24"/>
      <c r="AD13" s="24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3"/>
      <c r="AR13" s="33"/>
      <c r="AS13" s="33"/>
      <c r="AT13" s="24"/>
      <c r="AU13" s="24"/>
      <c r="AV13" s="24"/>
      <c r="AW13" s="24"/>
      <c r="AX13" s="24"/>
      <c r="AY13" s="24"/>
      <c r="AZ13" s="24"/>
      <c r="BA13" s="24"/>
    </row>
    <row r="14" spans="1:53" ht="19.5" customHeight="1">
      <c r="A14" s="288" t="s">
        <v>11</v>
      </c>
      <c r="B14" s="268" t="s">
        <v>0</v>
      </c>
      <c r="C14" s="268"/>
      <c r="D14" s="268"/>
      <c r="E14" s="268"/>
      <c r="F14" s="268" t="s">
        <v>1</v>
      </c>
      <c r="G14" s="268"/>
      <c r="H14" s="268"/>
      <c r="I14" s="268"/>
      <c r="J14" s="268" t="s">
        <v>2</v>
      </c>
      <c r="K14" s="268"/>
      <c r="L14" s="268"/>
      <c r="M14" s="268"/>
      <c r="N14" s="268" t="s">
        <v>3</v>
      </c>
      <c r="O14" s="268"/>
      <c r="P14" s="268"/>
      <c r="Q14" s="268"/>
      <c r="R14" s="268"/>
      <c r="S14" s="268" t="s">
        <v>4</v>
      </c>
      <c r="T14" s="268"/>
      <c r="U14" s="268"/>
      <c r="V14" s="268"/>
      <c r="W14" s="268" t="s">
        <v>5</v>
      </c>
      <c r="X14" s="268"/>
      <c r="Y14" s="268"/>
      <c r="Z14" s="268"/>
      <c r="AA14" s="268"/>
      <c r="AB14" s="268" t="s">
        <v>6</v>
      </c>
      <c r="AC14" s="268"/>
      <c r="AD14" s="268"/>
      <c r="AE14" s="268"/>
      <c r="AF14" s="268" t="s">
        <v>7</v>
      </c>
      <c r="AG14" s="268"/>
      <c r="AH14" s="268"/>
      <c r="AI14" s="268"/>
      <c r="AJ14" s="268" t="s">
        <v>8</v>
      </c>
      <c r="AK14" s="268"/>
      <c r="AL14" s="268"/>
      <c r="AM14" s="268"/>
      <c r="AN14" s="268" t="s">
        <v>9</v>
      </c>
      <c r="AO14" s="268"/>
      <c r="AP14" s="268"/>
      <c r="AQ14" s="268"/>
      <c r="AR14" s="268"/>
      <c r="AS14" s="268" t="s">
        <v>78</v>
      </c>
      <c r="AT14" s="268"/>
      <c r="AU14" s="268"/>
      <c r="AV14" s="268"/>
      <c r="AW14" s="268" t="s">
        <v>10</v>
      </c>
      <c r="AX14" s="268"/>
      <c r="AY14" s="268"/>
      <c r="AZ14" s="268"/>
      <c r="BA14" s="268"/>
    </row>
    <row r="15" spans="1:53" ht="19.5" customHeight="1">
      <c r="A15" s="288"/>
      <c r="B15" s="243">
        <v>1</v>
      </c>
      <c r="C15" s="243">
        <v>2</v>
      </c>
      <c r="D15" s="243">
        <v>3</v>
      </c>
      <c r="E15" s="243">
        <v>4</v>
      </c>
      <c r="F15" s="243">
        <v>5</v>
      </c>
      <c r="G15" s="243">
        <v>6</v>
      </c>
      <c r="H15" s="243">
        <v>7</v>
      </c>
      <c r="I15" s="243">
        <v>8</v>
      </c>
      <c r="J15" s="243">
        <v>9</v>
      </c>
      <c r="K15" s="243">
        <v>10</v>
      </c>
      <c r="L15" s="243">
        <v>11</v>
      </c>
      <c r="M15" s="243">
        <v>12</v>
      </c>
      <c r="N15" s="243">
        <v>13</v>
      </c>
      <c r="O15" s="243">
        <v>14</v>
      </c>
      <c r="P15" s="243">
        <v>15</v>
      </c>
      <c r="Q15" s="243">
        <v>16</v>
      </c>
      <c r="R15" s="243">
        <v>17</v>
      </c>
      <c r="S15" s="243">
        <v>18</v>
      </c>
      <c r="T15" s="243">
        <v>19</v>
      </c>
      <c r="U15" s="243">
        <v>20</v>
      </c>
      <c r="V15" s="243">
        <v>21</v>
      </c>
      <c r="W15" s="243">
        <v>22</v>
      </c>
      <c r="X15" s="243">
        <v>23</v>
      </c>
      <c r="Y15" s="243">
        <v>24</v>
      </c>
      <c r="Z15" s="243">
        <v>25</v>
      </c>
      <c r="AA15" s="243">
        <v>26</v>
      </c>
      <c r="AB15" s="243">
        <v>27</v>
      </c>
      <c r="AC15" s="243">
        <v>28</v>
      </c>
      <c r="AD15" s="243">
        <v>29</v>
      </c>
      <c r="AE15" s="243">
        <v>30</v>
      </c>
      <c r="AF15" s="243">
        <v>31</v>
      </c>
      <c r="AG15" s="243">
        <v>32</v>
      </c>
      <c r="AH15" s="243">
        <v>33</v>
      </c>
      <c r="AI15" s="243">
        <v>34</v>
      </c>
      <c r="AJ15" s="243">
        <v>35</v>
      </c>
      <c r="AK15" s="243">
        <v>36</v>
      </c>
      <c r="AL15" s="243">
        <v>37</v>
      </c>
      <c r="AM15" s="243">
        <v>38</v>
      </c>
      <c r="AN15" s="243">
        <v>39</v>
      </c>
      <c r="AO15" s="243">
        <v>40</v>
      </c>
      <c r="AP15" s="243">
        <v>41</v>
      </c>
      <c r="AQ15" s="243">
        <v>42</v>
      </c>
      <c r="AR15" s="243">
        <v>43</v>
      </c>
      <c r="AS15" s="243">
        <v>44</v>
      </c>
      <c r="AT15" s="243">
        <v>45</v>
      </c>
      <c r="AU15" s="243">
        <v>46</v>
      </c>
      <c r="AV15" s="243">
        <v>47</v>
      </c>
      <c r="AW15" s="243">
        <v>48</v>
      </c>
      <c r="AX15" s="243">
        <v>49</v>
      </c>
      <c r="AY15" s="243">
        <v>50</v>
      </c>
      <c r="AZ15" s="243">
        <v>51</v>
      </c>
      <c r="BA15" s="243">
        <v>52</v>
      </c>
    </row>
    <row r="16" spans="1:53" ht="19.5" customHeight="1">
      <c r="A16" s="4">
        <v>1</v>
      </c>
      <c r="B16" s="5" t="s">
        <v>29</v>
      </c>
      <c r="C16" s="244" t="s">
        <v>64</v>
      </c>
      <c r="D16" s="245"/>
      <c r="E16" s="5"/>
      <c r="F16" s="244"/>
      <c r="G16" s="246"/>
      <c r="H16" s="246"/>
      <c r="I16" s="246"/>
      <c r="J16" s="246"/>
      <c r="K16" s="246"/>
      <c r="L16" s="246"/>
      <c r="M16" s="246"/>
      <c r="N16" s="246"/>
      <c r="O16" s="246"/>
      <c r="P16" s="5" t="s">
        <v>17</v>
      </c>
      <c r="Q16" s="251" t="s">
        <v>65</v>
      </c>
      <c r="R16" s="5" t="s">
        <v>29</v>
      </c>
      <c r="S16" s="5" t="s">
        <v>142</v>
      </c>
      <c r="T16" s="246"/>
      <c r="U16" s="246"/>
      <c r="V16" s="244"/>
      <c r="W16" s="246"/>
      <c r="X16" s="5"/>
      <c r="Y16" s="5"/>
      <c r="Z16" s="5"/>
      <c r="AA16" s="5"/>
      <c r="AB16" s="247" t="s">
        <v>143</v>
      </c>
      <c r="AC16" s="246" t="s">
        <v>17</v>
      </c>
      <c r="AD16" s="246" t="s">
        <v>19</v>
      </c>
      <c r="AE16" s="246" t="s">
        <v>19</v>
      </c>
      <c r="AF16" s="246" t="s">
        <v>19</v>
      </c>
      <c r="AG16" s="246" t="s">
        <v>12</v>
      </c>
      <c r="AH16" s="246" t="s">
        <v>12</v>
      </c>
      <c r="AI16" s="246" t="s">
        <v>12</v>
      </c>
      <c r="AJ16" s="5" t="s">
        <v>12</v>
      </c>
      <c r="AK16" s="246" t="s">
        <v>12</v>
      </c>
      <c r="AL16" s="246" t="s">
        <v>12</v>
      </c>
      <c r="AM16" s="246" t="s">
        <v>12</v>
      </c>
      <c r="AN16" s="5" t="s">
        <v>12</v>
      </c>
      <c r="AO16" s="5" t="s">
        <v>12</v>
      </c>
      <c r="AP16" s="248" t="s">
        <v>12</v>
      </c>
      <c r="AQ16" s="249" t="s">
        <v>50</v>
      </c>
      <c r="AR16" s="249" t="s">
        <v>50</v>
      </c>
      <c r="AS16" s="5"/>
      <c r="AT16" s="248"/>
      <c r="AU16" s="249"/>
      <c r="AV16" s="249"/>
      <c r="AW16" s="250"/>
      <c r="AX16" s="245"/>
      <c r="AY16" s="245"/>
      <c r="AZ16" s="245"/>
      <c r="BA16" s="250"/>
    </row>
    <row r="17" spans="1:53" ht="19.5" customHeight="1">
      <c r="A17" s="6"/>
      <c r="B17" s="103"/>
      <c r="C17" s="103"/>
      <c r="D17" s="103"/>
      <c r="E17" s="25"/>
      <c r="F17" s="2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"/>
      <c r="W17" s="24"/>
      <c r="X17" s="25"/>
      <c r="Y17" s="25"/>
      <c r="Z17" s="25"/>
      <c r="AA17" s="25"/>
      <c r="AB17" s="25"/>
      <c r="AC17" s="24"/>
      <c r="AD17" s="24"/>
      <c r="AE17" s="24"/>
      <c r="AF17" s="82"/>
      <c r="AG17" s="24"/>
      <c r="AH17" s="24"/>
      <c r="AI17" s="24"/>
      <c r="AJ17" s="24"/>
      <c r="AK17" s="24"/>
      <c r="AL17" s="24"/>
      <c r="AM17" s="24"/>
      <c r="AN17" s="25"/>
      <c r="AO17" s="24"/>
      <c r="AP17" s="24"/>
      <c r="AQ17" s="24"/>
      <c r="AR17" s="24"/>
      <c r="AS17" s="25"/>
      <c r="AT17" s="105"/>
      <c r="AU17" s="104"/>
      <c r="AV17" s="104"/>
      <c r="AW17" s="102"/>
      <c r="AX17" s="103"/>
      <c r="AY17" s="103"/>
      <c r="AZ17" s="103"/>
      <c r="BA17" s="102"/>
    </row>
    <row r="18" spans="1:47" ht="19.5" customHeight="1">
      <c r="A18" s="344" t="s">
        <v>77</v>
      </c>
      <c r="B18" s="345"/>
      <c r="C18" s="345"/>
      <c r="D18" s="345"/>
      <c r="E18" s="345"/>
      <c r="F18" s="345"/>
      <c r="G18" s="345"/>
      <c r="H18" s="345"/>
      <c r="I18" s="345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</row>
    <row r="19" spans="6:53" ht="19.5" customHeight="1">
      <c r="F19" s="77"/>
      <c r="G19" s="77"/>
      <c r="H19" s="77"/>
      <c r="I19" s="77"/>
      <c r="J19" s="77"/>
      <c r="M19" s="79"/>
      <c r="N19" s="79"/>
      <c r="O19" s="79"/>
      <c r="P19" s="79"/>
      <c r="Q19" s="79"/>
      <c r="S19" s="3"/>
      <c r="T19" s="3"/>
      <c r="U19" s="79"/>
      <c r="V19" s="79"/>
      <c r="W19" s="79"/>
      <c r="X19" s="79"/>
      <c r="Y19" s="79"/>
      <c r="Z19" s="79"/>
      <c r="AA19" s="3"/>
      <c r="AB19" s="3"/>
      <c r="AC19" s="101"/>
      <c r="AD19" s="101"/>
      <c r="AE19" s="101"/>
      <c r="AF19" s="101"/>
      <c r="AG19" s="3"/>
      <c r="AH19" s="3"/>
      <c r="AI19" s="79"/>
      <c r="AJ19" s="79"/>
      <c r="AK19" s="79"/>
      <c r="AL19" s="79"/>
      <c r="AM19" s="3"/>
      <c r="AN19" s="3"/>
      <c r="AO19" s="84"/>
      <c r="AP19" s="84"/>
      <c r="AQ19" s="84"/>
      <c r="AR19" s="84"/>
      <c r="AS19" s="3"/>
      <c r="AT19" s="3"/>
      <c r="AU19" s="84"/>
      <c r="AV19" s="84"/>
      <c r="AW19" s="84"/>
      <c r="AX19" s="84"/>
      <c r="AY19" s="84"/>
      <c r="AZ19" s="3"/>
      <c r="BA19" s="3"/>
    </row>
    <row r="20" spans="1:55" ht="19.5" customHeight="1">
      <c r="A20" s="100" t="s">
        <v>76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8"/>
      <c r="AX20" s="98"/>
      <c r="AY20" s="98"/>
      <c r="AZ20" s="98"/>
      <c r="BA20" s="97"/>
      <c r="BB20" s="97"/>
      <c r="BC20" s="97"/>
    </row>
    <row r="21" spans="1:53" ht="19.5" customHeight="1">
      <c r="A21" s="9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3"/>
    </row>
    <row r="22" spans="1:53" ht="19.5" customHeight="1">
      <c r="A22" s="273" t="s">
        <v>11</v>
      </c>
      <c r="B22" s="274"/>
      <c r="C22" s="279" t="s">
        <v>13</v>
      </c>
      <c r="D22" s="280"/>
      <c r="E22" s="280"/>
      <c r="F22" s="274"/>
      <c r="G22" s="299" t="s">
        <v>144</v>
      </c>
      <c r="H22" s="280"/>
      <c r="I22" s="274"/>
      <c r="J22" s="299" t="s">
        <v>18</v>
      </c>
      <c r="K22" s="280"/>
      <c r="L22" s="280"/>
      <c r="M22" s="274"/>
      <c r="N22" s="299" t="s">
        <v>145</v>
      </c>
      <c r="O22" s="280"/>
      <c r="P22" s="274"/>
      <c r="Q22" s="299" t="s">
        <v>75</v>
      </c>
      <c r="R22" s="300"/>
      <c r="S22" s="301"/>
      <c r="T22" s="299" t="s">
        <v>146</v>
      </c>
      <c r="U22" s="280"/>
      <c r="V22" s="274"/>
      <c r="W22" s="299" t="s">
        <v>74</v>
      </c>
      <c r="X22" s="280"/>
      <c r="Y22" s="274"/>
      <c r="Z22" s="92"/>
      <c r="AA22" s="285" t="s">
        <v>73</v>
      </c>
      <c r="AB22" s="286"/>
      <c r="AC22" s="286"/>
      <c r="AD22" s="286"/>
      <c r="AE22" s="286"/>
      <c r="AF22" s="299" t="s">
        <v>40</v>
      </c>
      <c r="AG22" s="346"/>
      <c r="AH22" s="347"/>
      <c r="AI22" s="299" t="s">
        <v>72</v>
      </c>
      <c r="AJ22" s="280"/>
      <c r="AK22" s="347"/>
      <c r="AL22" s="94"/>
      <c r="AM22" s="327" t="s">
        <v>71</v>
      </c>
      <c r="AN22" s="328"/>
      <c r="AO22" s="329"/>
      <c r="AP22" s="299" t="s">
        <v>70</v>
      </c>
      <c r="AQ22" s="328"/>
      <c r="AR22" s="328"/>
      <c r="AS22" s="328"/>
      <c r="AT22" s="328"/>
      <c r="AU22" s="328"/>
      <c r="AV22" s="328"/>
      <c r="AW22" s="329"/>
      <c r="AX22" s="299" t="s">
        <v>40</v>
      </c>
      <c r="AY22" s="336"/>
      <c r="AZ22" s="336"/>
      <c r="BA22" s="337"/>
    </row>
    <row r="23" spans="1:53" ht="19.5" customHeight="1">
      <c r="A23" s="275"/>
      <c r="B23" s="276"/>
      <c r="C23" s="275"/>
      <c r="D23" s="281"/>
      <c r="E23" s="281"/>
      <c r="F23" s="276"/>
      <c r="G23" s="275"/>
      <c r="H23" s="281"/>
      <c r="I23" s="276"/>
      <c r="J23" s="275"/>
      <c r="K23" s="281"/>
      <c r="L23" s="281"/>
      <c r="M23" s="276"/>
      <c r="N23" s="275"/>
      <c r="O23" s="281"/>
      <c r="P23" s="276"/>
      <c r="Q23" s="302"/>
      <c r="R23" s="303"/>
      <c r="S23" s="304"/>
      <c r="T23" s="275"/>
      <c r="U23" s="281"/>
      <c r="V23" s="276"/>
      <c r="W23" s="275"/>
      <c r="X23" s="281"/>
      <c r="Y23" s="276"/>
      <c r="Z23" s="92"/>
      <c r="AA23" s="286"/>
      <c r="AB23" s="286"/>
      <c r="AC23" s="286"/>
      <c r="AD23" s="286"/>
      <c r="AE23" s="286"/>
      <c r="AF23" s="348"/>
      <c r="AG23" s="349"/>
      <c r="AH23" s="350"/>
      <c r="AI23" s="277"/>
      <c r="AJ23" s="282"/>
      <c r="AK23" s="350"/>
      <c r="AL23" s="93"/>
      <c r="AM23" s="330"/>
      <c r="AN23" s="331"/>
      <c r="AO23" s="332"/>
      <c r="AP23" s="330"/>
      <c r="AQ23" s="331"/>
      <c r="AR23" s="331"/>
      <c r="AS23" s="331"/>
      <c r="AT23" s="331"/>
      <c r="AU23" s="331"/>
      <c r="AV23" s="331"/>
      <c r="AW23" s="332"/>
      <c r="AX23" s="338"/>
      <c r="AY23" s="339"/>
      <c r="AZ23" s="339"/>
      <c r="BA23" s="340"/>
    </row>
    <row r="24" spans="1:53" ht="74.25" customHeight="1">
      <c r="A24" s="277"/>
      <c r="B24" s="278"/>
      <c r="C24" s="277"/>
      <c r="D24" s="282"/>
      <c r="E24" s="282"/>
      <c r="F24" s="278"/>
      <c r="G24" s="277"/>
      <c r="H24" s="282"/>
      <c r="I24" s="278"/>
      <c r="J24" s="277"/>
      <c r="K24" s="282"/>
      <c r="L24" s="282"/>
      <c r="M24" s="278"/>
      <c r="N24" s="277"/>
      <c r="O24" s="282"/>
      <c r="P24" s="278"/>
      <c r="Q24" s="305"/>
      <c r="R24" s="306"/>
      <c r="S24" s="307"/>
      <c r="T24" s="277"/>
      <c r="U24" s="282"/>
      <c r="V24" s="278"/>
      <c r="W24" s="277"/>
      <c r="X24" s="282"/>
      <c r="Y24" s="278"/>
      <c r="Z24" s="92"/>
      <c r="AA24" s="292" t="s">
        <v>137</v>
      </c>
      <c r="AB24" s="293"/>
      <c r="AC24" s="293"/>
      <c r="AD24" s="293"/>
      <c r="AE24" s="294"/>
      <c r="AF24" s="316">
        <v>3</v>
      </c>
      <c r="AG24" s="321"/>
      <c r="AH24" s="322"/>
      <c r="AI24" s="316">
        <v>3</v>
      </c>
      <c r="AJ24" s="321"/>
      <c r="AK24" s="322"/>
      <c r="AL24" s="93"/>
      <c r="AM24" s="330"/>
      <c r="AN24" s="331"/>
      <c r="AO24" s="332"/>
      <c r="AP24" s="333"/>
      <c r="AQ24" s="334"/>
      <c r="AR24" s="334"/>
      <c r="AS24" s="334"/>
      <c r="AT24" s="334"/>
      <c r="AU24" s="334"/>
      <c r="AV24" s="334"/>
      <c r="AW24" s="335"/>
      <c r="AX24" s="341"/>
      <c r="AY24" s="342"/>
      <c r="AZ24" s="342"/>
      <c r="BA24" s="343"/>
    </row>
    <row r="25" spans="1:53" ht="55.5" customHeight="1">
      <c r="A25" s="289" t="s">
        <v>69</v>
      </c>
      <c r="B25" s="290"/>
      <c r="C25" s="289">
        <v>24</v>
      </c>
      <c r="D25" s="291"/>
      <c r="E25" s="291"/>
      <c r="F25" s="290"/>
      <c r="G25" s="289">
        <v>3</v>
      </c>
      <c r="H25" s="291"/>
      <c r="I25" s="290"/>
      <c r="J25" s="289">
        <v>3</v>
      </c>
      <c r="K25" s="291"/>
      <c r="L25" s="291"/>
      <c r="M25" s="290"/>
      <c r="N25" s="289">
        <v>10</v>
      </c>
      <c r="O25" s="291"/>
      <c r="P25" s="290"/>
      <c r="Q25" s="308">
        <v>2</v>
      </c>
      <c r="R25" s="309"/>
      <c r="S25" s="310"/>
      <c r="T25" s="289">
        <v>1</v>
      </c>
      <c r="U25" s="311"/>
      <c r="V25" s="312"/>
      <c r="W25" s="289">
        <v>43</v>
      </c>
      <c r="X25" s="311"/>
      <c r="Y25" s="312"/>
      <c r="Z25" s="92"/>
      <c r="AA25" s="292" t="s">
        <v>20</v>
      </c>
      <c r="AB25" s="293"/>
      <c r="AC25" s="293"/>
      <c r="AD25" s="293"/>
      <c r="AE25" s="294"/>
      <c r="AF25" s="316">
        <v>3</v>
      </c>
      <c r="AG25" s="321"/>
      <c r="AH25" s="322"/>
      <c r="AI25" s="316">
        <v>10</v>
      </c>
      <c r="AJ25" s="321"/>
      <c r="AK25" s="322"/>
      <c r="AL25" s="93"/>
      <c r="AM25" s="316" t="s">
        <v>51</v>
      </c>
      <c r="AN25" s="317"/>
      <c r="AO25" s="318"/>
      <c r="AP25" s="313" t="s">
        <v>68</v>
      </c>
      <c r="AQ25" s="314"/>
      <c r="AR25" s="314"/>
      <c r="AS25" s="314"/>
      <c r="AT25" s="314"/>
      <c r="AU25" s="314"/>
      <c r="AV25" s="314"/>
      <c r="AW25" s="315"/>
      <c r="AX25" s="313">
        <v>3</v>
      </c>
      <c r="AY25" s="319"/>
      <c r="AZ25" s="319"/>
      <c r="BA25" s="320"/>
    </row>
    <row r="26" spans="1:53" ht="19.5" customHeight="1">
      <c r="A26" s="295"/>
      <c r="B26" s="296"/>
      <c r="C26" s="295"/>
      <c r="D26" s="296"/>
      <c r="E26" s="296"/>
      <c r="F26" s="296"/>
      <c r="G26" s="295"/>
      <c r="H26" s="296"/>
      <c r="I26" s="296"/>
      <c r="J26" s="295"/>
      <c r="K26" s="296"/>
      <c r="L26" s="296"/>
      <c r="M26" s="296"/>
      <c r="N26" s="295"/>
      <c r="O26" s="296"/>
      <c r="P26" s="296"/>
      <c r="Q26" s="297"/>
      <c r="R26" s="298"/>
      <c r="S26" s="298"/>
      <c r="T26" s="295"/>
      <c r="U26" s="296"/>
      <c r="V26" s="296"/>
      <c r="W26" s="295"/>
      <c r="X26" s="296"/>
      <c r="Y26" s="296"/>
      <c r="Z26" s="92"/>
      <c r="AA26" s="91"/>
      <c r="AB26" s="90"/>
      <c r="AC26" s="90"/>
      <c r="AD26" s="90"/>
      <c r="AE26" s="90"/>
      <c r="AF26" s="77"/>
      <c r="AG26" s="89"/>
      <c r="AH26" s="88"/>
      <c r="AI26" s="77"/>
      <c r="AJ26" s="89"/>
      <c r="AK26" s="88"/>
      <c r="AL26" s="87"/>
      <c r="AM26" s="77"/>
      <c r="AN26" s="77"/>
      <c r="AO26" s="77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5"/>
    </row>
    <row r="27" spans="6:53" ht="19.5" customHeight="1">
      <c r="F27" s="77"/>
      <c r="G27" s="77"/>
      <c r="H27" s="77"/>
      <c r="I27" s="77"/>
      <c r="J27" s="77"/>
      <c r="K27" s="2"/>
      <c r="L27" s="2"/>
      <c r="M27" s="77"/>
      <c r="N27" s="77"/>
      <c r="O27" s="77"/>
      <c r="P27" s="77"/>
      <c r="Q27" s="77"/>
      <c r="R27" s="2"/>
      <c r="S27" s="24"/>
      <c r="T27" s="24"/>
      <c r="U27" s="77"/>
      <c r="V27" s="77"/>
      <c r="W27" s="77"/>
      <c r="X27" s="77"/>
      <c r="Y27" s="77"/>
      <c r="Z27" s="77"/>
      <c r="AA27" s="24"/>
      <c r="AB27" s="24"/>
      <c r="AC27" s="25"/>
      <c r="AD27" s="25"/>
      <c r="AE27" s="25"/>
      <c r="AF27" s="25"/>
      <c r="AG27" s="24"/>
      <c r="AH27" s="24"/>
      <c r="AI27" s="77"/>
      <c r="AJ27" s="77"/>
      <c r="AK27" s="77"/>
      <c r="AL27" s="77"/>
      <c r="AM27" s="24"/>
      <c r="AN27" s="24"/>
      <c r="AO27" s="83"/>
      <c r="AP27" s="83"/>
      <c r="AQ27" s="83"/>
      <c r="AR27" s="83"/>
      <c r="AS27" s="24"/>
      <c r="AT27" s="24"/>
      <c r="AU27" s="83"/>
      <c r="AV27" s="83"/>
      <c r="AW27" s="83"/>
      <c r="AX27" s="83"/>
      <c r="AY27" s="83"/>
      <c r="AZ27" s="24"/>
      <c r="BA27" s="3"/>
    </row>
    <row r="28" spans="6:53" ht="19.5" customHeight="1">
      <c r="F28" s="77"/>
      <c r="G28" s="77"/>
      <c r="H28" s="77"/>
      <c r="I28" s="77"/>
      <c r="J28" s="77"/>
      <c r="M28" s="79"/>
      <c r="N28" s="79"/>
      <c r="O28" s="79"/>
      <c r="P28" s="79"/>
      <c r="Q28" s="79"/>
      <c r="S28" s="3"/>
      <c r="T28" s="3"/>
      <c r="U28" s="77"/>
      <c r="V28" s="77"/>
      <c r="W28" s="77"/>
      <c r="X28" s="77"/>
      <c r="Y28" s="77"/>
      <c r="Z28" s="77"/>
      <c r="AA28" s="3"/>
      <c r="AB28" s="3"/>
      <c r="AC28" s="25"/>
      <c r="AD28" s="25"/>
      <c r="AE28" s="25"/>
      <c r="AF28" s="25"/>
      <c r="AG28" s="3"/>
      <c r="AH28" s="3"/>
      <c r="AI28" s="77"/>
      <c r="AJ28" s="77"/>
      <c r="AK28" s="77"/>
      <c r="AL28" s="77"/>
      <c r="AM28" s="3"/>
      <c r="AN28" s="3"/>
      <c r="AO28" s="83"/>
      <c r="AP28" s="83"/>
      <c r="AQ28" s="83"/>
      <c r="AR28" s="83"/>
      <c r="AS28" s="3"/>
      <c r="AT28" s="3"/>
      <c r="AU28" s="84"/>
      <c r="AV28" s="84"/>
      <c r="AW28" s="84"/>
      <c r="AX28" s="84"/>
      <c r="AY28" s="84"/>
      <c r="AZ28" s="3"/>
      <c r="BA28" s="3"/>
    </row>
    <row r="29" spans="6:53" ht="19.5" customHeight="1">
      <c r="F29" s="77"/>
      <c r="G29" s="77"/>
      <c r="H29" s="77"/>
      <c r="I29" s="77"/>
      <c r="J29" s="77"/>
      <c r="M29" s="77"/>
      <c r="N29" s="77"/>
      <c r="O29" s="77"/>
      <c r="P29" s="77"/>
      <c r="Q29" s="77"/>
      <c r="R29" s="2"/>
      <c r="S29" s="24"/>
      <c r="T29" s="24"/>
      <c r="U29" s="77"/>
      <c r="V29" s="77"/>
      <c r="W29" s="77"/>
      <c r="X29" s="77"/>
      <c r="Y29" s="77"/>
      <c r="Z29" s="77"/>
      <c r="AA29" s="24"/>
      <c r="AB29" s="24"/>
      <c r="AC29" s="25"/>
      <c r="AD29" s="25"/>
      <c r="AE29" s="25"/>
      <c r="AF29" s="25"/>
      <c r="AG29" s="24"/>
      <c r="AH29" s="24"/>
      <c r="AI29" s="77"/>
      <c r="AJ29" s="77"/>
      <c r="AK29" s="77"/>
      <c r="AL29" s="77"/>
      <c r="AM29" s="24"/>
      <c r="AN29" s="24"/>
      <c r="AO29" s="83"/>
      <c r="AP29" s="83"/>
      <c r="AQ29" s="83"/>
      <c r="AR29" s="83"/>
      <c r="AS29" s="24"/>
      <c r="AT29" s="24"/>
      <c r="AU29" s="83"/>
      <c r="AV29" s="83"/>
      <c r="AW29" s="83"/>
      <c r="AX29" s="83"/>
      <c r="AY29" s="83"/>
      <c r="AZ29" s="3"/>
      <c r="BA29" s="3"/>
    </row>
    <row r="30" spans="6:53" ht="19.5" customHeight="1">
      <c r="F30" s="77"/>
      <c r="G30" s="77"/>
      <c r="H30" s="77"/>
      <c r="I30" s="77"/>
      <c r="J30" s="77"/>
      <c r="M30" s="77"/>
      <c r="N30" s="77"/>
      <c r="O30" s="77"/>
      <c r="P30" s="77"/>
      <c r="Q30" s="77"/>
      <c r="R30" s="2"/>
      <c r="S30" s="24"/>
      <c r="T30" s="24"/>
      <c r="U30" s="77"/>
      <c r="V30" s="77"/>
      <c r="W30" s="77"/>
      <c r="X30" s="77"/>
      <c r="Y30" s="77"/>
      <c r="Z30" s="77"/>
      <c r="AA30" s="24"/>
      <c r="AB30" s="24"/>
      <c r="AC30" s="25"/>
      <c r="AD30" s="25"/>
      <c r="AE30" s="25"/>
      <c r="AF30" s="25"/>
      <c r="AG30" s="24"/>
      <c r="AH30" s="24"/>
      <c r="AI30" s="77"/>
      <c r="AJ30" s="77"/>
      <c r="AK30" s="77"/>
      <c r="AL30" s="77"/>
      <c r="AM30" s="24"/>
      <c r="AN30" s="24"/>
      <c r="AO30" s="83"/>
      <c r="AP30" s="83"/>
      <c r="AQ30" s="83"/>
      <c r="AR30" s="83"/>
      <c r="AS30" s="24"/>
      <c r="AT30" s="24"/>
      <c r="AU30" s="83"/>
      <c r="AV30" s="83"/>
      <c r="AW30" s="83"/>
      <c r="AX30" s="83"/>
      <c r="AY30" s="83"/>
      <c r="AZ30" s="3"/>
      <c r="BA30" s="3"/>
    </row>
    <row r="31" spans="1:53" s="2" customFormat="1" ht="18.75">
      <c r="A31" s="1"/>
      <c r="B31" s="1"/>
      <c r="C31" s="1"/>
      <c r="D31" s="1"/>
      <c r="E31" s="1"/>
      <c r="F31" s="284"/>
      <c r="G31" s="284"/>
      <c r="H31" s="284"/>
      <c r="I31" s="284"/>
      <c r="J31" s="284"/>
      <c r="K31" s="1"/>
      <c r="L31" s="1"/>
      <c r="M31" s="283"/>
      <c r="N31" s="283"/>
      <c r="O31" s="283"/>
      <c r="P31" s="283"/>
      <c r="Q31" s="283"/>
      <c r="R31" s="81"/>
      <c r="S31" s="80"/>
      <c r="T31" s="80"/>
      <c r="U31" s="272"/>
      <c r="V31" s="272"/>
      <c r="W31" s="272"/>
      <c r="X31" s="272"/>
      <c r="Y31" s="272"/>
      <c r="Z31" s="272"/>
      <c r="AA31" s="80"/>
      <c r="AB31" s="80"/>
      <c r="AC31" s="272"/>
      <c r="AD31" s="272"/>
      <c r="AE31" s="272"/>
      <c r="AF31" s="272"/>
      <c r="AG31" s="80"/>
      <c r="AH31" s="80"/>
      <c r="AI31" s="272"/>
      <c r="AJ31" s="272"/>
      <c r="AK31" s="272"/>
      <c r="AL31" s="272"/>
      <c r="AM31" s="80"/>
      <c r="AN31" s="80"/>
      <c r="AO31" s="272"/>
      <c r="AP31" s="272"/>
      <c r="AQ31" s="272"/>
      <c r="AR31" s="272"/>
      <c r="AS31" s="80"/>
      <c r="AT31" s="80"/>
      <c r="AU31" s="272"/>
      <c r="AV31" s="272"/>
      <c r="AW31" s="272"/>
      <c r="AX31" s="272"/>
      <c r="AY31" s="272"/>
      <c r="AZ31" s="3"/>
      <c r="BA31" s="3"/>
    </row>
    <row r="34" ht="18.75" customHeight="1"/>
  </sheetData>
  <sheetProtection/>
  <mergeCells count="79">
    <mergeCell ref="AM22:AO24"/>
    <mergeCell ref="AP22:AW24"/>
    <mergeCell ref="AX22:BA24"/>
    <mergeCell ref="T22:V24"/>
    <mergeCell ref="W22:Y24"/>
    <mergeCell ref="A18:AU18"/>
    <mergeCell ref="AF22:AH23"/>
    <mergeCell ref="AI22:AK23"/>
    <mergeCell ref="AA24:AE24"/>
    <mergeCell ref="AI24:AK24"/>
    <mergeCell ref="AP25:AW25"/>
    <mergeCell ref="AM25:AO25"/>
    <mergeCell ref="AX25:BA25"/>
    <mergeCell ref="AF25:AH25"/>
    <mergeCell ref="AI25:AK25"/>
    <mergeCell ref="AK5:BA7"/>
    <mergeCell ref="L10:AJ10"/>
    <mergeCell ref="L8:AJ9"/>
    <mergeCell ref="AK9:BA9"/>
    <mergeCell ref="AF24:AH24"/>
    <mergeCell ref="T26:V26"/>
    <mergeCell ref="W26:Y26"/>
    <mergeCell ref="G22:I24"/>
    <mergeCell ref="J22:M24"/>
    <mergeCell ref="N22:P24"/>
    <mergeCell ref="Q22:S24"/>
    <mergeCell ref="Q25:S25"/>
    <mergeCell ref="T25:V25"/>
    <mergeCell ref="W25:Y25"/>
    <mergeCell ref="A26:B26"/>
    <mergeCell ref="C26:F26"/>
    <mergeCell ref="G26:I26"/>
    <mergeCell ref="J26:M26"/>
    <mergeCell ref="N26:P26"/>
    <mergeCell ref="Q26:S26"/>
    <mergeCell ref="A25:B25"/>
    <mergeCell ref="C25:F25"/>
    <mergeCell ref="G25:I25"/>
    <mergeCell ref="J25:M25"/>
    <mergeCell ref="N25:P25"/>
    <mergeCell ref="AA25:AE25"/>
    <mergeCell ref="A7:K7"/>
    <mergeCell ref="AW14:BA14"/>
    <mergeCell ref="A12:BA12"/>
    <mergeCell ref="A14:A15"/>
    <mergeCell ref="AB14:AE14"/>
    <mergeCell ref="AS14:AV14"/>
    <mergeCell ref="W14:AA14"/>
    <mergeCell ref="B14:E14"/>
    <mergeCell ref="F14:I14"/>
    <mergeCell ref="J14:M14"/>
    <mergeCell ref="AU31:AY31"/>
    <mergeCell ref="A22:B24"/>
    <mergeCell ref="C22:F24"/>
    <mergeCell ref="M31:Q31"/>
    <mergeCell ref="U31:Z31"/>
    <mergeCell ref="F31:J31"/>
    <mergeCell ref="AO31:AR31"/>
    <mergeCell ref="AC31:AF31"/>
    <mergeCell ref="AI31:AL31"/>
    <mergeCell ref="AA22:AE23"/>
    <mergeCell ref="AF14:AI14"/>
    <mergeCell ref="AJ14:AM14"/>
    <mergeCell ref="N14:R14"/>
    <mergeCell ref="L6:AJ6"/>
    <mergeCell ref="L7:AJ7"/>
    <mergeCell ref="AK8:BA8"/>
    <mergeCell ref="AN14:AR14"/>
    <mergeCell ref="S14:V14"/>
    <mergeCell ref="AK3:BA4"/>
    <mergeCell ref="AK1:BA1"/>
    <mergeCell ref="A3:K3"/>
    <mergeCell ref="A5:K5"/>
    <mergeCell ref="A1:K1"/>
    <mergeCell ref="L2:AJ2"/>
    <mergeCell ref="L3:AJ3"/>
    <mergeCell ref="AK2:BA2"/>
    <mergeCell ref="L5:AJ5"/>
    <mergeCell ref="N4:AI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  <rowBreaks count="1" manualBreakCount="1">
    <brk id="27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view="pageBreakPreview" zoomScale="90" zoomScaleNormal="5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E23" sqref="E23"/>
    </sheetView>
  </sheetViews>
  <sheetFormatPr defaultColWidth="9.00390625" defaultRowHeight="12.75"/>
  <cols>
    <col min="1" max="1" width="7.875" style="7" customWidth="1"/>
    <col min="2" max="2" width="55.00390625" style="8" customWidth="1"/>
    <col min="3" max="3" width="7.875" style="9" customWidth="1"/>
    <col min="4" max="5" width="7.625" style="10" customWidth="1"/>
    <col min="6" max="6" width="6.875" style="9" customWidth="1"/>
    <col min="7" max="7" width="7.75390625" style="9" customWidth="1"/>
    <col min="8" max="8" width="8.25390625" style="8" customWidth="1"/>
    <col min="9" max="9" width="9.25390625" style="8" customWidth="1"/>
    <col min="10" max="12" width="6.125" style="8" customWidth="1"/>
    <col min="13" max="13" width="7.875" style="8" customWidth="1"/>
    <col min="14" max="14" width="7.125" style="8" customWidth="1"/>
    <col min="15" max="15" width="7.625" style="8" customWidth="1"/>
    <col min="16" max="17" width="7.125" style="8" customWidth="1"/>
    <col min="18" max="18" width="8.375" style="8" customWidth="1"/>
    <col min="19" max="16384" width="9.125" style="8" customWidth="1"/>
  </cols>
  <sheetData>
    <row r="1" spans="1:19" ht="21" thickBot="1">
      <c r="A1" s="405" t="s">
        <v>90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  <c r="O1" s="406"/>
      <c r="P1" s="406"/>
      <c r="Q1" s="406"/>
      <c r="R1" s="406"/>
      <c r="S1" s="40"/>
    </row>
    <row r="2" spans="1:18" s="27" customFormat="1" ht="14.25" customHeight="1">
      <c r="A2" s="374" t="s">
        <v>91</v>
      </c>
      <c r="B2" s="377" t="s">
        <v>23</v>
      </c>
      <c r="C2" s="353" t="s">
        <v>92</v>
      </c>
      <c r="D2" s="354"/>
      <c r="E2" s="354"/>
      <c r="F2" s="355"/>
      <c r="G2" s="448" t="s">
        <v>30</v>
      </c>
      <c r="H2" s="436" t="s">
        <v>93</v>
      </c>
      <c r="I2" s="436"/>
      <c r="J2" s="436"/>
      <c r="K2" s="436"/>
      <c r="L2" s="436"/>
      <c r="M2" s="437"/>
      <c r="N2" s="408" t="s">
        <v>43</v>
      </c>
      <c r="O2" s="409"/>
      <c r="P2" s="409"/>
      <c r="Q2" s="409"/>
      <c r="R2" s="410"/>
    </row>
    <row r="3" spans="1:18" s="27" customFormat="1" ht="21" customHeight="1">
      <c r="A3" s="375"/>
      <c r="B3" s="378"/>
      <c r="C3" s="356"/>
      <c r="D3" s="357"/>
      <c r="E3" s="357"/>
      <c r="F3" s="358"/>
      <c r="G3" s="449"/>
      <c r="H3" s="395" t="s">
        <v>21</v>
      </c>
      <c r="I3" s="378" t="s">
        <v>94</v>
      </c>
      <c r="J3" s="414"/>
      <c r="K3" s="414"/>
      <c r="L3" s="414"/>
      <c r="M3" s="397" t="s">
        <v>22</v>
      </c>
      <c r="N3" s="411"/>
      <c r="O3" s="412"/>
      <c r="P3" s="412"/>
      <c r="Q3" s="412"/>
      <c r="R3" s="413"/>
    </row>
    <row r="4" spans="1:18" s="27" customFormat="1" ht="15.75" customHeight="1">
      <c r="A4" s="375"/>
      <c r="B4" s="378"/>
      <c r="C4" s="407" t="s">
        <v>95</v>
      </c>
      <c r="D4" s="407" t="s">
        <v>96</v>
      </c>
      <c r="E4" s="459" t="s">
        <v>97</v>
      </c>
      <c r="F4" s="460"/>
      <c r="G4" s="449"/>
      <c r="H4" s="395"/>
      <c r="I4" s="444" t="s">
        <v>98</v>
      </c>
      <c r="J4" s="461" t="s">
        <v>99</v>
      </c>
      <c r="K4" s="461"/>
      <c r="L4" s="461"/>
      <c r="M4" s="398"/>
      <c r="N4" s="371" t="s">
        <v>84</v>
      </c>
      <c r="O4" s="372"/>
      <c r="P4" s="372"/>
      <c r="Q4" s="372"/>
      <c r="R4" s="373"/>
    </row>
    <row r="5" spans="1:18" s="27" customFormat="1" ht="15.75">
      <c r="A5" s="375"/>
      <c r="B5" s="378"/>
      <c r="C5" s="395"/>
      <c r="D5" s="395"/>
      <c r="E5" s="462" t="s">
        <v>100</v>
      </c>
      <c r="F5" s="465" t="s">
        <v>101</v>
      </c>
      <c r="G5" s="450"/>
      <c r="H5" s="395"/>
      <c r="I5" s="445"/>
      <c r="J5" s="407" t="s">
        <v>102</v>
      </c>
      <c r="K5" s="407" t="s">
        <v>103</v>
      </c>
      <c r="L5" s="407" t="s">
        <v>104</v>
      </c>
      <c r="M5" s="399"/>
      <c r="N5" s="423">
        <v>1</v>
      </c>
      <c r="O5" s="424"/>
      <c r="P5" s="433">
        <v>2</v>
      </c>
      <c r="Q5" s="424"/>
      <c r="R5" s="121">
        <v>3</v>
      </c>
    </row>
    <row r="6" spans="1:18" s="27" customFormat="1" ht="15.75" customHeight="1">
      <c r="A6" s="375"/>
      <c r="B6" s="378"/>
      <c r="C6" s="395"/>
      <c r="D6" s="395"/>
      <c r="E6" s="463"/>
      <c r="F6" s="465"/>
      <c r="G6" s="450"/>
      <c r="H6" s="395"/>
      <c r="I6" s="445"/>
      <c r="J6" s="407"/>
      <c r="K6" s="407"/>
      <c r="L6" s="407"/>
      <c r="M6" s="399"/>
      <c r="N6" s="434" t="s">
        <v>85</v>
      </c>
      <c r="O6" s="387" t="s">
        <v>86</v>
      </c>
      <c r="P6" s="387" t="s">
        <v>85</v>
      </c>
      <c r="Q6" s="387" t="s">
        <v>86</v>
      </c>
      <c r="R6" s="351"/>
    </row>
    <row r="7" spans="1:18" s="27" customFormat="1" ht="46.5" customHeight="1" thickBot="1">
      <c r="A7" s="376"/>
      <c r="B7" s="379"/>
      <c r="C7" s="396"/>
      <c r="D7" s="396"/>
      <c r="E7" s="464"/>
      <c r="F7" s="466"/>
      <c r="G7" s="451"/>
      <c r="H7" s="396"/>
      <c r="I7" s="446"/>
      <c r="J7" s="425"/>
      <c r="K7" s="425"/>
      <c r="L7" s="425"/>
      <c r="M7" s="400"/>
      <c r="N7" s="435"/>
      <c r="O7" s="388"/>
      <c r="P7" s="388"/>
      <c r="Q7" s="388"/>
      <c r="R7" s="352"/>
    </row>
    <row r="8" spans="1:18" s="27" customFormat="1" ht="19.5" thickBot="1">
      <c r="A8" s="118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20">
        <v>13</v>
      </c>
      <c r="N8" s="122">
        <v>14</v>
      </c>
      <c r="O8" s="123">
        <v>15</v>
      </c>
      <c r="P8" s="123">
        <v>16</v>
      </c>
      <c r="Q8" s="123">
        <v>17</v>
      </c>
      <c r="R8" s="124">
        <v>18</v>
      </c>
    </row>
    <row r="9" spans="1:18" s="28" customFormat="1" ht="19.5" thickBot="1">
      <c r="A9" s="367" t="s">
        <v>147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447"/>
    </row>
    <row r="10" spans="1:18" s="28" customFormat="1" ht="16.5" thickBot="1">
      <c r="A10" s="452" t="s">
        <v>125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4"/>
    </row>
    <row r="11" spans="1:18" s="28" customFormat="1" ht="15.75" customHeight="1">
      <c r="A11" s="211" t="s">
        <v>107</v>
      </c>
      <c r="B11" s="212" t="s">
        <v>41</v>
      </c>
      <c r="C11" s="213"/>
      <c r="D11" s="214">
        <v>1</v>
      </c>
      <c r="E11" s="214"/>
      <c r="F11" s="213"/>
      <c r="G11" s="215">
        <v>3</v>
      </c>
      <c r="H11" s="216">
        <f>G11*30</f>
        <v>90</v>
      </c>
      <c r="I11" s="217">
        <v>12</v>
      </c>
      <c r="J11" s="218" t="s">
        <v>148</v>
      </c>
      <c r="K11" s="214"/>
      <c r="L11" s="219"/>
      <c r="M11" s="220">
        <f>H11-I11</f>
        <v>78</v>
      </c>
      <c r="N11" s="210">
        <v>4</v>
      </c>
      <c r="O11" s="197"/>
      <c r="P11" s="196"/>
      <c r="Q11" s="196"/>
      <c r="R11" s="142"/>
    </row>
    <row r="12" spans="1:18" s="28" customFormat="1" ht="15.75" customHeight="1">
      <c r="A12" s="191" t="s">
        <v>107</v>
      </c>
      <c r="B12" s="204" t="s">
        <v>126</v>
      </c>
      <c r="C12" s="205"/>
      <c r="D12" s="205"/>
      <c r="E12" s="205"/>
      <c r="F12" s="206"/>
      <c r="G12" s="193">
        <v>3</v>
      </c>
      <c r="H12" s="192">
        <f>H13+H14</f>
        <v>90</v>
      </c>
      <c r="I12" s="193"/>
      <c r="J12" s="193"/>
      <c r="K12" s="193"/>
      <c r="L12" s="193"/>
      <c r="M12" s="121"/>
      <c r="N12" s="195"/>
      <c r="O12" s="23"/>
      <c r="P12" s="26"/>
      <c r="Q12" s="26"/>
      <c r="R12" s="26"/>
    </row>
    <row r="13" spans="1:18" s="28" customFormat="1" ht="15.75" customHeight="1">
      <c r="A13" s="191" t="s">
        <v>127</v>
      </c>
      <c r="B13" s="204" t="s">
        <v>31</v>
      </c>
      <c r="C13" s="192">
        <v>2</v>
      </c>
      <c r="D13" s="192"/>
      <c r="E13" s="192"/>
      <c r="F13" s="193"/>
      <c r="G13" s="193">
        <v>1.5</v>
      </c>
      <c r="H13" s="192">
        <f>G13*30</f>
        <v>45</v>
      </c>
      <c r="I13" s="193">
        <v>4</v>
      </c>
      <c r="J13" s="192">
        <v>4</v>
      </c>
      <c r="K13" s="192"/>
      <c r="L13" s="192"/>
      <c r="M13" s="194">
        <f>H13-I13</f>
        <v>41</v>
      </c>
      <c r="N13" s="195"/>
      <c r="O13" s="23"/>
      <c r="P13" s="23">
        <v>4</v>
      </c>
      <c r="Q13" s="26"/>
      <c r="R13" s="26"/>
    </row>
    <row r="14" spans="1:18" s="28" customFormat="1" ht="15.75" customHeight="1">
      <c r="A14" s="191" t="s">
        <v>128</v>
      </c>
      <c r="B14" s="204" t="s">
        <v>129</v>
      </c>
      <c r="C14" s="192"/>
      <c r="D14" s="192">
        <v>1</v>
      </c>
      <c r="E14" s="192"/>
      <c r="F14" s="207"/>
      <c r="G14" s="208">
        <v>1.5</v>
      </c>
      <c r="H14" s="192">
        <f>G14*30</f>
        <v>45</v>
      </c>
      <c r="I14" s="193"/>
      <c r="J14" s="209"/>
      <c r="K14" s="209"/>
      <c r="L14" s="209"/>
      <c r="M14" s="194">
        <f>H14-I14</f>
        <v>45</v>
      </c>
      <c r="N14" s="195"/>
      <c r="O14" s="23"/>
      <c r="P14" s="26"/>
      <c r="Q14" s="26"/>
      <c r="R14" s="26"/>
    </row>
    <row r="15" spans="1:18" s="28" customFormat="1" ht="16.5" thickBot="1">
      <c r="A15" s="221" t="s">
        <v>108</v>
      </c>
      <c r="B15" s="222" t="s">
        <v>38</v>
      </c>
      <c r="C15" s="223">
        <v>2</v>
      </c>
      <c r="D15" s="223"/>
      <c r="E15" s="223"/>
      <c r="F15" s="224"/>
      <c r="G15" s="225">
        <v>3</v>
      </c>
      <c r="H15" s="226">
        <f>G15*30</f>
        <v>90</v>
      </c>
      <c r="I15" s="227">
        <v>12</v>
      </c>
      <c r="J15" s="228" t="s">
        <v>149</v>
      </c>
      <c r="K15" s="223"/>
      <c r="L15" s="223" t="s">
        <v>150</v>
      </c>
      <c r="M15" s="229">
        <f>H15-I15</f>
        <v>78</v>
      </c>
      <c r="N15" s="198"/>
      <c r="O15" s="198"/>
      <c r="P15" s="198">
        <v>8</v>
      </c>
      <c r="Q15" s="198">
        <v>4</v>
      </c>
      <c r="R15" s="199"/>
    </row>
    <row r="16" spans="1:18" s="28" customFormat="1" ht="16.5" customHeight="1" thickBot="1">
      <c r="A16" s="467" t="s">
        <v>52</v>
      </c>
      <c r="B16" s="468"/>
      <c r="C16" s="200"/>
      <c r="D16" s="130"/>
      <c r="E16" s="130"/>
      <c r="F16" s="131"/>
      <c r="G16" s="201">
        <f>SUM(G12:G15)</f>
        <v>9</v>
      </c>
      <c r="H16" s="201">
        <f>SUM(H11:H15)</f>
        <v>360</v>
      </c>
      <c r="I16" s="201">
        <f>SUM(I11:I15)</f>
        <v>28</v>
      </c>
      <c r="J16" s="202"/>
      <c r="K16" s="202"/>
      <c r="L16" s="202"/>
      <c r="M16" s="203">
        <f aca="true" t="shared" si="0" ref="M16:R16">SUM(M11:M15)</f>
        <v>242</v>
      </c>
      <c r="N16" s="144">
        <f t="shared" si="0"/>
        <v>4</v>
      </c>
      <c r="O16" s="144">
        <f t="shared" si="0"/>
        <v>0</v>
      </c>
      <c r="P16" s="144">
        <f t="shared" si="0"/>
        <v>12</v>
      </c>
      <c r="Q16" s="144">
        <f t="shared" si="0"/>
        <v>4</v>
      </c>
      <c r="R16" s="144">
        <f t="shared" si="0"/>
        <v>0</v>
      </c>
    </row>
    <row r="17" spans="1:18" s="28" customFormat="1" ht="16.5" thickBot="1">
      <c r="A17" s="452" t="s">
        <v>115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4"/>
    </row>
    <row r="18" spans="1:18" s="28" customFormat="1" ht="17.25" customHeight="1" thickBot="1">
      <c r="A18" s="128" t="s">
        <v>116</v>
      </c>
      <c r="B18" s="147" t="s">
        <v>34</v>
      </c>
      <c r="C18" s="125">
        <v>1</v>
      </c>
      <c r="D18" s="125"/>
      <c r="E18" s="125"/>
      <c r="F18" s="148"/>
      <c r="G18" s="231">
        <v>3</v>
      </c>
      <c r="H18" s="132">
        <f aca="true" t="shared" si="1" ref="H18:H23">G18*30</f>
        <v>90</v>
      </c>
      <c r="I18" s="232">
        <v>6</v>
      </c>
      <c r="J18" s="240" t="s">
        <v>148</v>
      </c>
      <c r="K18" s="132"/>
      <c r="L18" s="133" t="s">
        <v>151</v>
      </c>
      <c r="M18" s="233">
        <f aca="true" t="shared" si="2" ref="M18:M23">H18-I18</f>
        <v>84</v>
      </c>
      <c r="N18" s="252">
        <v>4</v>
      </c>
      <c r="O18" s="252">
        <v>2</v>
      </c>
      <c r="P18" s="21"/>
      <c r="Q18" s="21"/>
      <c r="R18" s="64"/>
    </row>
    <row r="19" spans="1:18" s="28" customFormat="1" ht="19.5" customHeight="1" thickBot="1">
      <c r="A19" s="134" t="s">
        <v>117</v>
      </c>
      <c r="B19" s="30" t="s">
        <v>33</v>
      </c>
      <c r="C19" s="31">
        <v>1</v>
      </c>
      <c r="D19" s="31"/>
      <c r="E19" s="31"/>
      <c r="F19" s="20"/>
      <c r="G19" s="113">
        <v>3</v>
      </c>
      <c r="H19" s="39">
        <f t="shared" si="1"/>
        <v>90</v>
      </c>
      <c r="I19" s="232">
        <v>6</v>
      </c>
      <c r="J19" s="240" t="s">
        <v>148</v>
      </c>
      <c r="K19" s="132"/>
      <c r="L19" s="133" t="s">
        <v>151</v>
      </c>
      <c r="M19" s="135">
        <f t="shared" si="2"/>
        <v>84</v>
      </c>
      <c r="N19" s="252">
        <v>4</v>
      </c>
      <c r="O19" s="252">
        <v>2</v>
      </c>
      <c r="P19" s="21"/>
      <c r="Q19" s="21"/>
      <c r="R19" s="64"/>
    </row>
    <row r="20" spans="1:18" s="28" customFormat="1" ht="15.75">
      <c r="A20" s="134" t="s">
        <v>118</v>
      </c>
      <c r="B20" s="30" t="s">
        <v>67</v>
      </c>
      <c r="C20" s="31">
        <v>1</v>
      </c>
      <c r="D20" s="31"/>
      <c r="E20" s="31"/>
      <c r="F20" s="20"/>
      <c r="G20" s="113">
        <v>3</v>
      </c>
      <c r="H20" s="39">
        <f t="shared" si="1"/>
        <v>90</v>
      </c>
      <c r="I20" s="232">
        <v>6</v>
      </c>
      <c r="J20" s="240" t="s">
        <v>148</v>
      </c>
      <c r="K20" s="132"/>
      <c r="L20" s="133" t="s">
        <v>151</v>
      </c>
      <c r="M20" s="135">
        <f t="shared" si="2"/>
        <v>84</v>
      </c>
      <c r="N20" s="252">
        <v>4</v>
      </c>
      <c r="O20" s="252">
        <v>2</v>
      </c>
      <c r="P20" s="21"/>
      <c r="Q20" s="21"/>
      <c r="R20" s="64"/>
    </row>
    <row r="21" spans="1:18" s="74" customFormat="1" ht="15" customHeight="1">
      <c r="A21" s="134" t="s">
        <v>130</v>
      </c>
      <c r="B21" s="67" t="s">
        <v>32</v>
      </c>
      <c r="C21" s="66"/>
      <c r="D21" s="66"/>
      <c r="E21" s="66"/>
      <c r="F21" s="68"/>
      <c r="G21" s="69">
        <f>G22+G23</f>
        <v>4.5</v>
      </c>
      <c r="H21" s="70">
        <f t="shared" si="1"/>
        <v>135</v>
      </c>
      <c r="I21" s="71"/>
      <c r="J21" s="72"/>
      <c r="K21" s="72"/>
      <c r="L21" s="72"/>
      <c r="M21" s="136"/>
      <c r="N21" s="230"/>
      <c r="O21" s="109"/>
      <c r="P21" s="114"/>
      <c r="Q21" s="73"/>
      <c r="R21" s="139"/>
    </row>
    <row r="22" spans="1:18" s="28" customFormat="1" ht="15" customHeight="1" thickBot="1">
      <c r="A22" s="134" t="s">
        <v>131</v>
      </c>
      <c r="B22" s="30" t="s">
        <v>32</v>
      </c>
      <c r="C22" s="31">
        <v>1</v>
      </c>
      <c r="D22" s="31"/>
      <c r="E22" s="31"/>
      <c r="F22" s="20"/>
      <c r="G22" s="115">
        <v>3.5</v>
      </c>
      <c r="H22" s="70">
        <f t="shared" si="1"/>
        <v>105</v>
      </c>
      <c r="I22" s="227">
        <v>12</v>
      </c>
      <c r="J22" s="228" t="s">
        <v>149</v>
      </c>
      <c r="K22" s="223"/>
      <c r="L22" s="223" t="s">
        <v>150</v>
      </c>
      <c r="M22" s="135">
        <f t="shared" si="2"/>
        <v>93</v>
      </c>
      <c r="N22" s="252">
        <v>8</v>
      </c>
      <c r="O22" s="252">
        <v>4</v>
      </c>
      <c r="P22" s="21"/>
      <c r="Q22" s="21"/>
      <c r="R22" s="64"/>
    </row>
    <row r="23" spans="1:18" s="28" customFormat="1" ht="33.75" customHeight="1" thickBot="1">
      <c r="A23" s="234" t="s">
        <v>132</v>
      </c>
      <c r="B23" s="235" t="s">
        <v>46</v>
      </c>
      <c r="C23" s="236"/>
      <c r="D23" s="236"/>
      <c r="E23" s="258">
        <v>2</v>
      </c>
      <c r="F23" s="237"/>
      <c r="G23" s="238">
        <v>1</v>
      </c>
      <c r="H23" s="239">
        <f t="shared" si="1"/>
        <v>30</v>
      </c>
      <c r="I23" s="227">
        <v>4</v>
      </c>
      <c r="J23" s="226"/>
      <c r="K23" s="226"/>
      <c r="L23" s="127" t="s">
        <v>148</v>
      </c>
      <c r="M23" s="229">
        <f t="shared" si="2"/>
        <v>26</v>
      </c>
      <c r="N23" s="46"/>
      <c r="O23" s="46"/>
      <c r="P23" s="253">
        <v>4</v>
      </c>
      <c r="Q23" s="253">
        <v>0</v>
      </c>
      <c r="R23" s="142"/>
    </row>
    <row r="24" spans="1:18" s="28" customFormat="1" ht="16.5" customHeight="1" thickBot="1">
      <c r="A24" s="365" t="s">
        <v>119</v>
      </c>
      <c r="B24" s="391"/>
      <c r="C24" s="143"/>
      <c r="D24" s="54"/>
      <c r="E24" s="54"/>
      <c r="F24" s="49"/>
      <c r="G24" s="50">
        <f>SUM(G18:G21)</f>
        <v>13.5</v>
      </c>
      <c r="H24" s="144">
        <f>G24*36</f>
        <v>486</v>
      </c>
      <c r="I24" s="145">
        <f>SUM(I18:I23)</f>
        <v>34</v>
      </c>
      <c r="J24" s="145"/>
      <c r="K24" s="145"/>
      <c r="L24" s="145"/>
      <c r="M24" s="146">
        <f>SUM(M18:M23)</f>
        <v>371</v>
      </c>
      <c r="N24" s="146">
        <f>SUM(N18:N23)</f>
        <v>20</v>
      </c>
      <c r="O24" s="146">
        <f>SUM(O18:O23)</f>
        <v>10</v>
      </c>
      <c r="P24" s="146">
        <f>SUM(P18:P23)</f>
        <v>4</v>
      </c>
      <c r="Q24" s="146">
        <f>SUM(Q18:Q23)</f>
        <v>0</v>
      </c>
      <c r="R24" s="161"/>
    </row>
    <row r="25" spans="1:18" s="27" customFormat="1" ht="20.25" customHeight="1" thickBot="1">
      <c r="A25" s="403" t="s">
        <v>59</v>
      </c>
      <c r="B25" s="430"/>
      <c r="C25" s="55"/>
      <c r="D25" s="54"/>
      <c r="E25" s="54"/>
      <c r="F25" s="156"/>
      <c r="G25" s="61">
        <f>G24+G16</f>
        <v>22.5</v>
      </c>
      <c r="H25" s="61">
        <f>H24+H16</f>
        <v>846</v>
      </c>
      <c r="I25" s="61">
        <f>I24+I16</f>
        <v>62</v>
      </c>
      <c r="J25" s="52"/>
      <c r="K25" s="52"/>
      <c r="L25" s="52"/>
      <c r="M25" s="160">
        <f>M24+M42</f>
        <v>371</v>
      </c>
      <c r="N25" s="53">
        <f>N24+N16</f>
        <v>24</v>
      </c>
      <c r="O25" s="53">
        <f>O24+O16</f>
        <v>10</v>
      </c>
      <c r="P25" s="53">
        <f>P24+P16</f>
        <v>16</v>
      </c>
      <c r="Q25" s="53">
        <f>Q24+Q16</f>
        <v>4</v>
      </c>
      <c r="R25" s="117"/>
    </row>
    <row r="26" spans="1:18" s="27" customFormat="1" ht="23.25" customHeight="1" thickBot="1">
      <c r="A26" s="367" t="s">
        <v>54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9"/>
      <c r="O26" s="369"/>
      <c r="P26" s="369"/>
      <c r="Q26" s="369"/>
      <c r="R26" s="370"/>
    </row>
    <row r="27" spans="1:18" s="27" customFormat="1" ht="16.5" customHeight="1" thickBot="1">
      <c r="A27" s="426" t="s">
        <v>55</v>
      </c>
      <c r="B27" s="427"/>
      <c r="C27" s="427"/>
      <c r="D27" s="427"/>
      <c r="E27" s="427"/>
      <c r="F27" s="427"/>
      <c r="G27" s="428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9"/>
    </row>
    <row r="28" spans="1:18" s="28" customFormat="1" ht="16.5" thickBot="1">
      <c r="A28" s="128" t="s">
        <v>109</v>
      </c>
      <c r="B28" s="147" t="s">
        <v>35</v>
      </c>
      <c r="C28" s="125"/>
      <c r="D28" s="125">
        <v>1</v>
      </c>
      <c r="E28" s="125"/>
      <c r="F28" s="148"/>
      <c r="G28" s="31">
        <v>3</v>
      </c>
      <c r="H28" s="132">
        <f>G28*30</f>
        <v>90</v>
      </c>
      <c r="I28" s="232">
        <v>6</v>
      </c>
      <c r="J28" s="240" t="s">
        <v>148</v>
      </c>
      <c r="K28" s="132"/>
      <c r="L28" s="133" t="s">
        <v>151</v>
      </c>
      <c r="M28" s="149">
        <f>H28-I28</f>
        <v>84</v>
      </c>
      <c r="N28" s="255">
        <v>4</v>
      </c>
      <c r="O28" s="256">
        <v>2</v>
      </c>
      <c r="P28" s="133"/>
      <c r="Q28" s="133"/>
      <c r="R28" s="126"/>
    </row>
    <row r="29" spans="1:18" s="28" customFormat="1" ht="17.25" customHeight="1" thickBot="1">
      <c r="A29" s="140" t="s">
        <v>110</v>
      </c>
      <c r="B29" s="56" t="s">
        <v>42</v>
      </c>
      <c r="C29" s="44"/>
      <c r="D29" s="44">
        <v>2</v>
      </c>
      <c r="E29" s="44"/>
      <c r="F29" s="45"/>
      <c r="G29" s="38">
        <v>3</v>
      </c>
      <c r="H29" s="58">
        <f>G29*30</f>
        <v>90</v>
      </c>
      <c r="I29" s="232">
        <v>6</v>
      </c>
      <c r="J29" s="240" t="s">
        <v>148</v>
      </c>
      <c r="K29" s="132"/>
      <c r="L29" s="133" t="s">
        <v>151</v>
      </c>
      <c r="M29" s="152">
        <f>H29-I29</f>
        <v>84</v>
      </c>
      <c r="N29" s="141"/>
      <c r="O29" s="47"/>
      <c r="P29" s="253">
        <v>4</v>
      </c>
      <c r="Q29" s="253">
        <v>2</v>
      </c>
      <c r="R29" s="153"/>
    </row>
    <row r="30" spans="1:18" s="28" customFormat="1" ht="16.5" customHeight="1" thickBot="1">
      <c r="A30" s="365" t="s">
        <v>56</v>
      </c>
      <c r="B30" s="391"/>
      <c r="C30" s="143"/>
      <c r="D30" s="54"/>
      <c r="E30" s="54"/>
      <c r="F30" s="49"/>
      <c r="G30" s="48">
        <f>SUM(G28:G29)</f>
        <v>6</v>
      </c>
      <c r="H30" s="48">
        <f>SUM(H28:H29)</f>
        <v>180</v>
      </c>
      <c r="I30" s="48">
        <f>SUM(I28:I29)</f>
        <v>12</v>
      </c>
      <c r="J30" s="145"/>
      <c r="K30" s="145"/>
      <c r="L30" s="145"/>
      <c r="M30" s="146">
        <f aca="true" t="shared" si="3" ref="M30:R30">SUM(M28:M29)</f>
        <v>168</v>
      </c>
      <c r="N30" s="257">
        <f t="shared" si="3"/>
        <v>4</v>
      </c>
      <c r="O30" s="257">
        <f t="shared" si="3"/>
        <v>2</v>
      </c>
      <c r="P30" s="257">
        <f t="shared" si="3"/>
        <v>4</v>
      </c>
      <c r="Q30" s="257">
        <f t="shared" si="3"/>
        <v>2</v>
      </c>
      <c r="R30" s="257">
        <f t="shared" si="3"/>
        <v>0</v>
      </c>
    </row>
    <row r="31" spans="1:18" s="28" customFormat="1" ht="17.25" customHeight="1" thickBot="1">
      <c r="A31" s="392" t="s">
        <v>123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4"/>
    </row>
    <row r="32" spans="1:18" s="28" customFormat="1" ht="16.5" customHeight="1">
      <c r="A32" s="128" t="s">
        <v>111</v>
      </c>
      <c r="B32" s="147" t="s">
        <v>36</v>
      </c>
      <c r="C32" s="125"/>
      <c r="D32" s="125">
        <v>2</v>
      </c>
      <c r="E32" s="125"/>
      <c r="F32" s="148"/>
      <c r="G32" s="154">
        <v>3</v>
      </c>
      <c r="H32" s="132">
        <f>G32*30</f>
        <v>90</v>
      </c>
      <c r="I32" s="42">
        <v>4</v>
      </c>
      <c r="J32" s="34" t="s">
        <v>148</v>
      </c>
      <c r="K32" s="37"/>
      <c r="L32" s="34"/>
      <c r="M32" s="149">
        <f>H32-I32</f>
        <v>86</v>
      </c>
      <c r="N32" s="137"/>
      <c r="O32" s="133"/>
      <c r="P32" s="256">
        <v>4</v>
      </c>
      <c r="Q32" s="133"/>
      <c r="R32" s="126"/>
    </row>
    <row r="33" spans="1:18" s="41" customFormat="1" ht="17.25" customHeight="1">
      <c r="A33" s="134" t="s">
        <v>121</v>
      </c>
      <c r="B33" s="30" t="s">
        <v>37</v>
      </c>
      <c r="C33" s="38"/>
      <c r="D33" s="38">
        <v>2</v>
      </c>
      <c r="E33" s="38"/>
      <c r="F33" s="35"/>
      <c r="G33" s="43">
        <v>3</v>
      </c>
      <c r="H33" s="39">
        <f>G33*30</f>
        <v>90</v>
      </c>
      <c r="I33" s="42">
        <v>4</v>
      </c>
      <c r="J33" s="34" t="s">
        <v>148</v>
      </c>
      <c r="K33" s="37"/>
      <c r="L33" s="34"/>
      <c r="M33" s="150">
        <f>H33-I33</f>
        <v>86</v>
      </c>
      <c r="N33" s="151"/>
      <c r="O33" s="36"/>
      <c r="P33" s="198">
        <v>4</v>
      </c>
      <c r="Q33" s="36"/>
      <c r="R33" s="138"/>
    </row>
    <row r="34" spans="1:18" s="28" customFormat="1" ht="16.5" thickBot="1">
      <c r="A34" s="140" t="s">
        <v>122</v>
      </c>
      <c r="B34" s="157" t="s">
        <v>49</v>
      </c>
      <c r="C34" s="44"/>
      <c r="D34" s="44">
        <v>2</v>
      </c>
      <c r="E34" s="44"/>
      <c r="F34" s="45"/>
      <c r="G34" s="57">
        <v>3</v>
      </c>
      <c r="H34" s="58">
        <f>G34*30</f>
        <v>90</v>
      </c>
      <c r="I34" s="42">
        <v>4</v>
      </c>
      <c r="J34" s="34" t="s">
        <v>148</v>
      </c>
      <c r="K34" s="37"/>
      <c r="L34" s="34"/>
      <c r="M34" s="155">
        <f>H34-I34</f>
        <v>86</v>
      </c>
      <c r="N34" s="141"/>
      <c r="O34" s="46"/>
      <c r="P34" s="253">
        <v>4</v>
      </c>
      <c r="Q34" s="47"/>
      <c r="R34" s="153"/>
    </row>
    <row r="35" spans="1:18" s="28" customFormat="1" ht="16.5" customHeight="1" thickBot="1">
      <c r="A35" s="365" t="s">
        <v>57</v>
      </c>
      <c r="B35" s="391"/>
      <c r="C35" s="158"/>
      <c r="D35" s="54"/>
      <c r="E35" s="54"/>
      <c r="F35" s="49"/>
      <c r="G35" s="50">
        <f>G32+G33+G34</f>
        <v>9</v>
      </c>
      <c r="H35" s="50">
        <f>H32+H33+H34</f>
        <v>270</v>
      </c>
      <c r="I35" s="50">
        <f>I32+I33+I34</f>
        <v>12</v>
      </c>
      <c r="J35" s="50" t="s">
        <v>120</v>
      </c>
      <c r="K35" s="50"/>
      <c r="L35" s="50"/>
      <c r="M35" s="50">
        <f>M32+M33+M34</f>
        <v>258</v>
      </c>
      <c r="N35" s="164"/>
      <c r="O35" s="163"/>
      <c r="P35" s="254">
        <f>SUM(P32:P34)</f>
        <v>12</v>
      </c>
      <c r="Q35" s="163"/>
      <c r="R35" s="165"/>
    </row>
    <row r="36" spans="1:18" s="28" customFormat="1" ht="20.25" thickBot="1">
      <c r="A36" s="403" t="s">
        <v>58</v>
      </c>
      <c r="B36" s="404"/>
      <c r="C36" s="51"/>
      <c r="D36" s="48"/>
      <c r="E36" s="48"/>
      <c r="F36" s="156"/>
      <c r="G36" s="61">
        <f>G30+G35</f>
        <v>15</v>
      </c>
      <c r="H36" s="61">
        <f>SUM(H28:H34)</f>
        <v>630</v>
      </c>
      <c r="I36" s="175">
        <f>SUM(I28:I34)</f>
        <v>36</v>
      </c>
      <c r="J36" s="61"/>
      <c r="K36" s="175"/>
      <c r="L36" s="61"/>
      <c r="M36" s="175">
        <f>SUM(M28:M34)</f>
        <v>594</v>
      </c>
      <c r="N36" s="176">
        <f>N30+N35</f>
        <v>4</v>
      </c>
      <c r="O36" s="61"/>
      <c r="P36" s="175">
        <f>P30+P35</f>
        <v>16</v>
      </c>
      <c r="Q36" s="61"/>
      <c r="R36" s="177"/>
    </row>
    <row r="37" spans="1:18" s="28" customFormat="1" ht="19.5" thickBot="1">
      <c r="A37" s="419" t="s">
        <v>106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1"/>
      <c r="O37" s="421"/>
      <c r="P37" s="421"/>
      <c r="Q37" s="421"/>
      <c r="R37" s="422"/>
    </row>
    <row r="38" spans="1:22" s="27" customFormat="1" ht="15.75">
      <c r="A38" s="137" t="s">
        <v>112</v>
      </c>
      <c r="B38" s="170" t="s">
        <v>45</v>
      </c>
      <c r="C38" s="179"/>
      <c r="D38" s="125">
        <v>3</v>
      </c>
      <c r="E38" s="125"/>
      <c r="F38" s="148"/>
      <c r="G38" s="180">
        <v>4.5</v>
      </c>
      <c r="H38" s="159"/>
      <c r="I38" s="456" t="s">
        <v>88</v>
      </c>
      <c r="J38" s="457"/>
      <c r="K38" s="457"/>
      <c r="L38" s="457"/>
      <c r="M38" s="457"/>
      <c r="N38" s="457"/>
      <c r="O38" s="457"/>
      <c r="P38" s="457"/>
      <c r="Q38" s="457"/>
      <c r="R38" s="458"/>
      <c r="V38" s="28"/>
    </row>
    <row r="39" spans="1:18" s="27" customFormat="1" ht="15.75" customHeight="1" thickBot="1">
      <c r="A39" s="171" t="s">
        <v>113</v>
      </c>
      <c r="B39" s="172" t="s">
        <v>89</v>
      </c>
      <c r="C39" s="181"/>
      <c r="D39" s="130">
        <v>3</v>
      </c>
      <c r="E39" s="130"/>
      <c r="F39" s="131"/>
      <c r="G39" s="182">
        <v>15</v>
      </c>
      <c r="H39" s="178"/>
      <c r="I39" s="438" t="s">
        <v>87</v>
      </c>
      <c r="J39" s="438"/>
      <c r="K39" s="438"/>
      <c r="L39" s="438"/>
      <c r="M39" s="438"/>
      <c r="N39" s="438"/>
      <c r="O39" s="438"/>
      <c r="P39" s="438"/>
      <c r="Q39" s="438"/>
      <c r="R39" s="438"/>
    </row>
    <row r="40" spans="1:18" s="27" customFormat="1" ht="15.75" customHeight="1" thickBot="1">
      <c r="A40" s="419" t="s">
        <v>105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2"/>
    </row>
    <row r="41" spans="1:18" s="27" customFormat="1" ht="16.5" customHeight="1" thickBot="1">
      <c r="A41" s="164" t="s">
        <v>114</v>
      </c>
      <c r="B41" s="174" t="s">
        <v>51</v>
      </c>
      <c r="C41" s="184"/>
      <c r="D41" s="129">
        <v>3</v>
      </c>
      <c r="E41" s="129"/>
      <c r="F41" s="185"/>
      <c r="G41" s="186">
        <v>3</v>
      </c>
      <c r="H41" s="178"/>
      <c r="I41" s="443" t="s">
        <v>48</v>
      </c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s="27" customFormat="1" ht="16.5" customHeight="1" thickBot="1">
      <c r="A42" s="365" t="s">
        <v>53</v>
      </c>
      <c r="B42" s="366"/>
      <c r="C42" s="55"/>
      <c r="D42" s="54"/>
      <c r="E42" s="54"/>
      <c r="F42" s="156"/>
      <c r="G42" s="61">
        <f>G38+G39+G41</f>
        <v>22.5</v>
      </c>
      <c r="H42" s="183"/>
      <c r="I42" s="116"/>
      <c r="J42" s="116"/>
      <c r="K42" s="116"/>
      <c r="L42" s="116"/>
      <c r="M42" s="168"/>
      <c r="N42" s="169"/>
      <c r="O42" s="166"/>
      <c r="P42" s="166"/>
      <c r="Q42" s="166"/>
      <c r="R42" s="167"/>
    </row>
    <row r="43" spans="1:18" s="27" customFormat="1" ht="21.75" customHeight="1" thickBot="1">
      <c r="A43" s="403" t="s">
        <v>60</v>
      </c>
      <c r="B43" s="404"/>
      <c r="C43" s="173"/>
      <c r="D43" s="54"/>
      <c r="E43" s="54"/>
      <c r="F43" s="156"/>
      <c r="G43" s="61">
        <f>G42+G36+G25</f>
        <v>60</v>
      </c>
      <c r="H43" s="52">
        <f>H36+H25</f>
        <v>1476</v>
      </c>
      <c r="I43" s="52">
        <f>I36+I25</f>
        <v>98</v>
      </c>
      <c r="J43" s="52"/>
      <c r="K43" s="52"/>
      <c r="L43" s="52"/>
      <c r="M43" s="160">
        <f>M36+M25</f>
        <v>965</v>
      </c>
      <c r="N43" s="162">
        <f>N46</f>
        <v>28</v>
      </c>
      <c r="O43" s="116">
        <f>O46+O30</f>
        <v>14</v>
      </c>
      <c r="P43" s="116">
        <f>P46</f>
        <v>32</v>
      </c>
      <c r="Q43" s="116">
        <f>Q46</f>
        <v>4</v>
      </c>
      <c r="R43" s="117"/>
    </row>
    <row r="44" spans="1:22" s="27" customFormat="1" ht="16.5" customHeight="1" thickBot="1">
      <c r="A44" s="359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1"/>
      <c r="O44" s="361"/>
      <c r="P44" s="361"/>
      <c r="Q44" s="361"/>
      <c r="R44" s="362"/>
      <c r="V44" s="76"/>
    </row>
    <row r="45" spans="1:18" s="62" customFormat="1" ht="16.5" thickBot="1">
      <c r="A45" s="385" t="s">
        <v>61</v>
      </c>
      <c r="B45" s="386"/>
      <c r="C45" s="386"/>
      <c r="D45" s="386"/>
      <c r="E45" s="386"/>
      <c r="F45" s="386"/>
      <c r="G45" s="190">
        <f>G43</f>
        <v>60</v>
      </c>
      <c r="H45" s="61">
        <f aca="true" t="shared" si="4" ref="H45:M45">H43</f>
        <v>1476</v>
      </c>
      <c r="I45" s="61">
        <f t="shared" si="4"/>
        <v>98</v>
      </c>
      <c r="J45" s="61"/>
      <c r="K45" s="61"/>
      <c r="L45" s="61"/>
      <c r="M45" s="61">
        <f t="shared" si="4"/>
        <v>965</v>
      </c>
      <c r="N45" s="59"/>
      <c r="O45" s="59"/>
      <c r="P45" s="59"/>
      <c r="Q45" s="111"/>
      <c r="R45" s="60"/>
    </row>
    <row r="46" spans="1:18" s="28" customFormat="1" ht="21.75" customHeight="1">
      <c r="A46" s="382" t="s">
        <v>62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4"/>
      <c r="N46" s="187">
        <f>N36+N25</f>
        <v>28</v>
      </c>
      <c r="O46" s="188">
        <f>O36+O25+O30</f>
        <v>12</v>
      </c>
      <c r="P46" s="188">
        <f>P36+P25</f>
        <v>32</v>
      </c>
      <c r="Q46" s="188">
        <f>Q36+Q25</f>
        <v>4</v>
      </c>
      <c r="R46" s="189" t="s">
        <v>44</v>
      </c>
    </row>
    <row r="47" spans="1:18" s="28" customFormat="1" ht="18.75" customHeight="1">
      <c r="A47" s="363" t="s">
        <v>24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418">
        <f>N46+O46</f>
        <v>40</v>
      </c>
      <c r="O47" s="381"/>
      <c r="P47" s="380">
        <f>P46+Q46</f>
        <v>36</v>
      </c>
      <c r="Q47" s="381"/>
      <c r="R47" s="75"/>
    </row>
    <row r="48" spans="1:18" s="28" customFormat="1" ht="15.75">
      <c r="A48" s="415" t="s">
        <v>25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7"/>
      <c r="N48" s="63">
        <v>4</v>
      </c>
      <c r="O48" s="110"/>
      <c r="P48" s="19">
        <v>2</v>
      </c>
      <c r="Q48" s="112"/>
      <c r="R48" s="64"/>
    </row>
    <row r="49" spans="1:18" s="28" customFormat="1" ht="15.75">
      <c r="A49" s="415" t="s">
        <v>26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7"/>
      <c r="N49" s="63">
        <v>5</v>
      </c>
      <c r="O49" s="110"/>
      <c r="P49" s="19">
        <v>4</v>
      </c>
      <c r="Q49" s="112"/>
      <c r="R49" s="64"/>
    </row>
    <row r="50" spans="1:18" s="28" customFormat="1" ht="15.75">
      <c r="A50" s="415" t="s">
        <v>27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7"/>
      <c r="N50" s="63">
        <v>0</v>
      </c>
      <c r="O50" s="110"/>
      <c r="P50" s="19">
        <v>1</v>
      </c>
      <c r="Q50" s="112"/>
      <c r="R50" s="64"/>
    </row>
    <row r="51" spans="1:22" s="27" customFormat="1" ht="15.75" customHeight="1" thickBot="1">
      <c r="A51" s="401" t="s">
        <v>39</v>
      </c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389" t="s">
        <v>66</v>
      </c>
      <c r="O51" s="390"/>
      <c r="P51" s="390"/>
      <c r="Q51" s="390"/>
      <c r="R51" s="65"/>
      <c r="V51" s="28"/>
    </row>
    <row r="52" spans="1:7" s="27" customFormat="1" ht="15.75">
      <c r="A52" s="11"/>
      <c r="C52" s="22"/>
      <c r="D52" s="29"/>
      <c r="E52" s="29"/>
      <c r="F52" s="22"/>
      <c r="G52" s="22"/>
    </row>
    <row r="53" spans="1:19" ht="15.75">
      <c r="A53" s="62"/>
      <c r="B53" s="241" t="s">
        <v>138</v>
      </c>
      <c r="C53" s="241"/>
      <c r="D53" s="439"/>
      <c r="E53" s="439"/>
      <c r="F53" s="440"/>
      <c r="G53" s="440"/>
      <c r="H53" s="241"/>
      <c r="I53" s="441" t="s">
        <v>139</v>
      </c>
      <c r="J53" s="442"/>
      <c r="K53" s="442"/>
      <c r="L53" s="62"/>
      <c r="M53" s="62"/>
      <c r="N53" s="62"/>
      <c r="O53" s="62"/>
      <c r="P53" s="62"/>
      <c r="Q53" s="242"/>
      <c r="R53" s="242"/>
      <c r="S53" s="62"/>
    </row>
    <row r="54" spans="1:19" ht="15.75">
      <c r="A54" s="62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62"/>
      <c r="M54" s="62"/>
      <c r="N54" s="62"/>
      <c r="O54" s="62"/>
      <c r="P54" s="62"/>
      <c r="Q54" s="62"/>
      <c r="R54" s="62"/>
      <c r="S54" s="62"/>
    </row>
    <row r="55" spans="1:19" ht="15.75">
      <c r="A55" s="62"/>
      <c r="B55" s="241" t="s">
        <v>140</v>
      </c>
      <c r="C55" s="241"/>
      <c r="D55" s="439"/>
      <c r="E55" s="439"/>
      <c r="F55" s="440"/>
      <c r="G55" s="440"/>
      <c r="H55" s="241"/>
      <c r="I55" s="441" t="s">
        <v>141</v>
      </c>
      <c r="J55" s="455"/>
      <c r="K55" s="455"/>
      <c r="L55" s="62"/>
      <c r="M55" s="62"/>
      <c r="N55" s="62"/>
      <c r="O55" s="62"/>
      <c r="P55" s="62"/>
      <c r="Q55" s="62"/>
      <c r="R55" s="62"/>
      <c r="S55" s="62"/>
    </row>
    <row r="56" spans="1:13" s="27" customFormat="1" ht="15.75">
      <c r="A56" s="11"/>
      <c r="B56" s="12"/>
      <c r="C56" s="13"/>
      <c r="D56" s="13"/>
      <c r="E56" s="13"/>
      <c r="F56" s="12"/>
      <c r="G56" s="12"/>
      <c r="H56" s="12"/>
      <c r="I56" s="12"/>
      <c r="J56" s="13"/>
      <c r="K56" s="13"/>
      <c r="L56" s="13"/>
      <c r="M56" s="14"/>
    </row>
    <row r="57" spans="1:13" s="27" customFormat="1" ht="15.75">
      <c r="A57" s="11"/>
      <c r="B57" s="12"/>
      <c r="C57" s="13"/>
      <c r="D57" s="13"/>
      <c r="E57" s="13"/>
      <c r="F57" s="12"/>
      <c r="G57" s="12"/>
      <c r="H57" s="12"/>
      <c r="I57" s="12"/>
      <c r="J57" s="13"/>
      <c r="K57" s="13"/>
      <c r="L57" s="13"/>
      <c r="M57" s="14"/>
    </row>
    <row r="58" spans="2:22" ht="15.75">
      <c r="B58" s="15"/>
      <c r="C58" s="16"/>
      <c r="D58" s="16"/>
      <c r="E58" s="16"/>
      <c r="F58" s="15"/>
      <c r="G58" s="15"/>
      <c r="H58" s="15"/>
      <c r="I58" s="15"/>
      <c r="J58" s="16"/>
      <c r="K58" s="16"/>
      <c r="L58" s="16"/>
      <c r="M58" s="17"/>
      <c r="V58" s="27"/>
    </row>
    <row r="59" spans="2:13" ht="15.75">
      <c r="B59" s="15"/>
      <c r="C59" s="16"/>
      <c r="D59" s="16"/>
      <c r="E59" s="16"/>
      <c r="F59" s="15"/>
      <c r="G59" s="15"/>
      <c r="H59" s="15"/>
      <c r="I59" s="15"/>
      <c r="J59" s="16"/>
      <c r="K59" s="16"/>
      <c r="L59" s="16"/>
      <c r="M59" s="17"/>
    </row>
    <row r="60" spans="2:13" ht="15.75">
      <c r="B60" s="15"/>
      <c r="C60" s="16"/>
      <c r="D60" s="16"/>
      <c r="E60" s="16"/>
      <c r="F60" s="15"/>
      <c r="G60" s="15"/>
      <c r="H60" s="15"/>
      <c r="I60" s="15"/>
      <c r="J60" s="16"/>
      <c r="K60" s="16"/>
      <c r="L60" s="16"/>
      <c r="M60" s="17"/>
    </row>
    <row r="61" spans="2:13" ht="15.75">
      <c r="B61" s="15"/>
      <c r="C61" s="16"/>
      <c r="D61" s="16"/>
      <c r="E61" s="16"/>
      <c r="F61" s="15"/>
      <c r="G61" s="15"/>
      <c r="H61" s="15"/>
      <c r="I61" s="15"/>
      <c r="J61" s="16"/>
      <c r="K61" s="16"/>
      <c r="L61" s="16"/>
      <c r="M61" s="17"/>
    </row>
    <row r="62" spans="2:13" ht="15.75">
      <c r="B62" s="15"/>
      <c r="C62" s="16"/>
      <c r="D62" s="16"/>
      <c r="E62" s="16"/>
      <c r="F62" s="15"/>
      <c r="G62" s="15"/>
      <c r="H62" s="15"/>
      <c r="I62" s="15"/>
      <c r="J62" s="16"/>
      <c r="K62" s="16"/>
      <c r="L62" s="16"/>
      <c r="M62" s="17"/>
    </row>
    <row r="63" spans="2:13" ht="15.75">
      <c r="B63" s="15"/>
      <c r="C63" s="16"/>
      <c r="D63" s="16"/>
      <c r="E63" s="16"/>
      <c r="F63" s="15"/>
      <c r="G63" s="15"/>
      <c r="H63" s="15"/>
      <c r="I63" s="15"/>
      <c r="J63" s="16"/>
      <c r="K63" s="16"/>
      <c r="L63" s="16"/>
      <c r="M63" s="17"/>
    </row>
    <row r="64" spans="2:13" ht="15.75">
      <c r="B64" s="15"/>
      <c r="C64" s="16"/>
      <c r="D64" s="16"/>
      <c r="E64" s="16"/>
      <c r="F64" s="15"/>
      <c r="G64" s="15"/>
      <c r="H64" s="15"/>
      <c r="I64" s="15"/>
      <c r="J64" s="16"/>
      <c r="K64" s="16"/>
      <c r="L64" s="16"/>
      <c r="M64" s="17"/>
    </row>
    <row r="65" spans="2:13" ht="15.75">
      <c r="B65" s="15"/>
      <c r="C65" s="16"/>
      <c r="D65" s="16"/>
      <c r="E65" s="16"/>
      <c r="F65" s="15"/>
      <c r="G65" s="15"/>
      <c r="H65" s="15"/>
      <c r="I65" s="15"/>
      <c r="J65" s="16"/>
      <c r="K65" s="16"/>
      <c r="L65" s="16"/>
      <c r="M65" s="17"/>
    </row>
    <row r="66" spans="2:13" ht="15.75">
      <c r="B66" s="15"/>
      <c r="C66" s="16"/>
      <c r="D66" s="16"/>
      <c r="E66" s="16"/>
      <c r="F66" s="15"/>
      <c r="G66" s="15"/>
      <c r="H66" s="15"/>
      <c r="I66" s="15"/>
      <c r="J66" s="16"/>
      <c r="K66" s="16"/>
      <c r="L66" s="16"/>
      <c r="M66" s="17"/>
    </row>
    <row r="67" spans="2:13" ht="15.75">
      <c r="B67" s="15"/>
      <c r="C67" s="16"/>
      <c r="D67" s="16"/>
      <c r="E67" s="16"/>
      <c r="F67" s="15"/>
      <c r="G67" s="15"/>
      <c r="H67" s="15"/>
      <c r="I67" s="15"/>
      <c r="J67" s="16"/>
      <c r="K67" s="16"/>
      <c r="L67" s="16"/>
      <c r="M67" s="17"/>
    </row>
    <row r="68" spans="2:13" ht="15.75">
      <c r="B68" s="15"/>
      <c r="C68" s="16"/>
      <c r="D68" s="16"/>
      <c r="E68" s="16"/>
      <c r="F68" s="15"/>
      <c r="G68" s="15"/>
      <c r="H68" s="15"/>
      <c r="I68" s="15"/>
      <c r="J68" s="16"/>
      <c r="K68" s="16"/>
      <c r="L68" s="16"/>
      <c r="M68" s="17"/>
    </row>
    <row r="69" spans="2:13" ht="15.75">
      <c r="B69" s="15"/>
      <c r="C69" s="16"/>
      <c r="D69" s="16"/>
      <c r="E69" s="16"/>
      <c r="F69" s="15"/>
      <c r="G69" s="15"/>
      <c r="H69" s="15"/>
      <c r="I69" s="15"/>
      <c r="J69" s="16"/>
      <c r="K69" s="16"/>
      <c r="L69" s="16"/>
      <c r="M69" s="17"/>
    </row>
    <row r="72" spans="14:17" ht="15.75">
      <c r="N72" s="18"/>
      <c r="O72" s="18"/>
      <c r="P72" s="18"/>
      <c r="Q72" s="18"/>
    </row>
    <row r="73" spans="14:17" ht="15.75">
      <c r="N73" s="9"/>
      <c r="O73" s="9"/>
      <c r="P73" s="9"/>
      <c r="Q73" s="9"/>
    </row>
    <row r="74" spans="14:17" ht="15.75">
      <c r="N74" s="9"/>
      <c r="O74" s="9"/>
      <c r="P74" s="9"/>
      <c r="Q74" s="9"/>
    </row>
    <row r="75" spans="14:17" ht="15.75">
      <c r="N75" s="9"/>
      <c r="O75" s="9"/>
      <c r="P75" s="9"/>
      <c r="Q75" s="9"/>
    </row>
  </sheetData>
  <sheetProtection/>
  <mergeCells count="62">
    <mergeCell ref="A10:R10"/>
    <mergeCell ref="A16:B16"/>
    <mergeCell ref="A17:R17"/>
    <mergeCell ref="A24:B24"/>
    <mergeCell ref="D55:G55"/>
    <mergeCell ref="I55:K55"/>
    <mergeCell ref="I38:R38"/>
    <mergeCell ref="E4:F4"/>
    <mergeCell ref="J4:L4"/>
    <mergeCell ref="E5:E7"/>
    <mergeCell ref="F5:F7"/>
    <mergeCell ref="J5:J7"/>
    <mergeCell ref="N6:N7"/>
    <mergeCell ref="O6:O7"/>
    <mergeCell ref="H2:M2"/>
    <mergeCell ref="I39:R39"/>
    <mergeCell ref="D53:G53"/>
    <mergeCell ref="I53:K53"/>
    <mergeCell ref="I41:R41"/>
    <mergeCell ref="I4:I7"/>
    <mergeCell ref="A9:R9"/>
    <mergeCell ref="G2:G7"/>
    <mergeCell ref="A37:R37"/>
    <mergeCell ref="N5:O5"/>
    <mergeCell ref="K5:K7"/>
    <mergeCell ref="L5:L7"/>
    <mergeCell ref="A50:M50"/>
    <mergeCell ref="A27:R27"/>
    <mergeCell ref="A36:B36"/>
    <mergeCell ref="A25:B25"/>
    <mergeCell ref="A40:R40"/>
    <mergeCell ref="P5:Q5"/>
    <mergeCell ref="A51:M51"/>
    <mergeCell ref="A43:B43"/>
    <mergeCell ref="A1:R1"/>
    <mergeCell ref="C4:C7"/>
    <mergeCell ref="D4:D7"/>
    <mergeCell ref="N2:R3"/>
    <mergeCell ref="I3:L3"/>
    <mergeCell ref="A49:M49"/>
    <mergeCell ref="N47:O47"/>
    <mergeCell ref="A48:M48"/>
    <mergeCell ref="A46:M46"/>
    <mergeCell ref="A45:F45"/>
    <mergeCell ref="P6:P7"/>
    <mergeCell ref="Q6:Q7"/>
    <mergeCell ref="N51:Q51"/>
    <mergeCell ref="A35:B35"/>
    <mergeCell ref="A31:R31"/>
    <mergeCell ref="A30:B30"/>
    <mergeCell ref="H3:H7"/>
    <mergeCell ref="M3:M7"/>
    <mergeCell ref="R6:R7"/>
    <mergeCell ref="C2:F3"/>
    <mergeCell ref="A44:R44"/>
    <mergeCell ref="A47:M47"/>
    <mergeCell ref="A42:B42"/>
    <mergeCell ref="A26:R26"/>
    <mergeCell ref="N4:R4"/>
    <mergeCell ref="A2:A7"/>
    <mergeCell ref="B2:B7"/>
    <mergeCell ref="P47:Q47"/>
  </mergeCells>
  <printOptions/>
  <pageMargins left="0.61" right="0.1968503937007874" top="0.5" bottom="0.34" header="0.45" footer="0.36"/>
  <pageSetup fitToHeight="0" fitToWidth="1" horizontalDpi="600" verticalDpi="600" orientation="landscape" paperSize="9" scale="78" r:id="rId1"/>
  <rowBreaks count="1" manualBreakCount="1">
    <brk id="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2015-02-22T14:54:57Z</cp:lastPrinted>
  <dcterms:created xsi:type="dcterms:W3CDTF">2003-06-23T04:55:14Z</dcterms:created>
  <dcterms:modified xsi:type="dcterms:W3CDTF">2016-07-12T07:34:28Z</dcterms:modified>
  <cp:category/>
  <cp:version/>
  <cp:contentType/>
  <cp:contentStatus/>
</cp:coreProperties>
</file>